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126\Documents\งานลม\งาน พี่โก 26-28 พย 68\ตารางปี68\"/>
    </mc:Choice>
  </mc:AlternateContent>
  <xr:revisionPtr revIDLastSave="0" documentId="8_{2C0D1FA1-E0A1-4BAD-98B5-6208E11A3FD5}" xr6:coauthVersionLast="47" xr6:coauthVersionMax="47" xr10:uidLastSave="{00000000-0000-0000-0000-000000000000}"/>
  <bookViews>
    <workbookView xWindow="0" yWindow="0" windowWidth="11520" windowHeight="12360" xr2:uid="{00000000-000D-0000-FFFF-FFFF00000000}"/>
  </bookViews>
  <sheets>
    <sheet name="1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3" i="2" l="1"/>
  <c r="N34" i="2"/>
  <c r="N35" i="2"/>
  <c r="Q53" i="2"/>
  <c r="R53" i="2"/>
  <c r="S53" i="2"/>
  <c r="T53" i="2"/>
  <c r="U53" i="2"/>
  <c r="V53" i="2"/>
  <c r="W53" i="2"/>
  <c r="Q52" i="2"/>
  <c r="R52" i="2"/>
  <c r="S52" i="2"/>
  <c r="T52" i="2"/>
  <c r="U52" i="2"/>
  <c r="V52" i="2"/>
  <c r="W52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J43" i="2"/>
  <c r="K43" i="2"/>
  <c r="L43" i="2"/>
  <c r="M43" i="2"/>
  <c r="N43" i="2"/>
  <c r="P43" i="2"/>
  <c r="Q43" i="2"/>
  <c r="S43" i="2"/>
  <c r="T43" i="2"/>
  <c r="U43" i="2"/>
  <c r="V43" i="2"/>
  <c r="W43" i="2"/>
  <c r="J35" i="2"/>
  <c r="J36" i="2" s="1"/>
  <c r="K35" i="2"/>
  <c r="L35" i="2"/>
  <c r="M35" i="2"/>
  <c r="O35" i="2"/>
  <c r="P35" i="2"/>
  <c r="Q35" i="2"/>
  <c r="R35" i="2"/>
  <c r="S35" i="2"/>
  <c r="T35" i="2"/>
  <c r="U35" i="2"/>
  <c r="V35" i="2"/>
  <c r="W35" i="2"/>
  <c r="J34" i="2"/>
  <c r="K34" i="2"/>
  <c r="L34" i="2"/>
  <c r="M34" i="2"/>
  <c r="O34" i="2"/>
  <c r="P34" i="2"/>
  <c r="Q34" i="2"/>
  <c r="R34" i="2"/>
  <c r="S34" i="2"/>
  <c r="T34" i="2"/>
  <c r="U34" i="2"/>
  <c r="V34" i="2"/>
  <c r="W34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K36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C53" i="2"/>
  <c r="D52" i="2"/>
  <c r="E52" i="2"/>
  <c r="E54" i="2" s="1"/>
  <c r="F52" i="2"/>
  <c r="F54" i="2" s="1"/>
  <c r="G52" i="2"/>
  <c r="H52" i="2"/>
  <c r="I52" i="2"/>
  <c r="I54" i="2" s="1"/>
  <c r="J52" i="2"/>
  <c r="J54" i="2" s="1"/>
  <c r="K52" i="2"/>
  <c r="L52" i="2"/>
  <c r="M52" i="2"/>
  <c r="M54" i="2" s="1"/>
  <c r="N52" i="2"/>
  <c r="N54" i="2" s="1"/>
  <c r="O52" i="2"/>
  <c r="P52" i="2"/>
  <c r="C52" i="2"/>
  <c r="D44" i="2"/>
  <c r="E44" i="2"/>
  <c r="F44" i="2"/>
  <c r="G44" i="2"/>
  <c r="H44" i="2"/>
  <c r="I44" i="2"/>
  <c r="C44" i="2"/>
  <c r="D43" i="2"/>
  <c r="E43" i="2"/>
  <c r="E45" i="2" s="1"/>
  <c r="F43" i="2"/>
  <c r="G43" i="2"/>
  <c r="H43" i="2"/>
  <c r="I43" i="2"/>
  <c r="C43" i="2"/>
  <c r="D35" i="2"/>
  <c r="E35" i="2"/>
  <c r="F35" i="2"/>
  <c r="G35" i="2"/>
  <c r="H35" i="2"/>
  <c r="I35" i="2"/>
  <c r="C35" i="2"/>
  <c r="D34" i="2"/>
  <c r="E34" i="2"/>
  <c r="F34" i="2"/>
  <c r="G34" i="2"/>
  <c r="H34" i="2"/>
  <c r="I34" i="2"/>
  <c r="C34" i="2"/>
  <c r="C36" i="2" s="1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C26" i="2"/>
  <c r="D25" i="2"/>
  <c r="D27" i="2" s="1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C25" i="2"/>
  <c r="C27" i="2" s="1"/>
  <c r="D11" i="2"/>
  <c r="E11" i="2"/>
  <c r="F11" i="2"/>
  <c r="G11" i="2"/>
  <c r="H11" i="2"/>
  <c r="I11" i="2"/>
  <c r="J11" i="2"/>
  <c r="C11" i="2"/>
  <c r="D10" i="2"/>
  <c r="E10" i="2"/>
  <c r="F10" i="2"/>
  <c r="G10" i="2"/>
  <c r="H10" i="2"/>
  <c r="I10" i="2"/>
  <c r="J10" i="2"/>
  <c r="C10" i="2"/>
  <c r="X50" i="2"/>
  <c r="X51" i="2"/>
  <c r="X48" i="2"/>
  <c r="X49" i="2"/>
  <c r="X47" i="2"/>
  <c r="X46" i="2"/>
  <c r="X41" i="2"/>
  <c r="X42" i="2"/>
  <c r="X39" i="2"/>
  <c r="X40" i="2"/>
  <c r="X38" i="2"/>
  <c r="X37" i="2"/>
  <c r="X32" i="2"/>
  <c r="X33" i="2"/>
  <c r="X30" i="2"/>
  <c r="X31" i="2"/>
  <c r="X29" i="2"/>
  <c r="X28" i="2"/>
  <c r="X24" i="2"/>
  <c r="X23" i="2"/>
  <c r="X21" i="2"/>
  <c r="X22" i="2"/>
  <c r="X19" i="2"/>
  <c r="X20" i="2"/>
  <c r="X18" i="2"/>
  <c r="X17" i="2"/>
  <c r="X16" i="2"/>
  <c r="X15" i="2"/>
  <c r="X14" i="2"/>
  <c r="X13" i="2"/>
  <c r="W45" i="2" l="1"/>
  <c r="W36" i="2"/>
  <c r="W12" i="2"/>
  <c r="V45" i="2"/>
  <c r="D36" i="2"/>
  <c r="G45" i="2"/>
  <c r="K12" i="2"/>
  <c r="O54" i="2"/>
  <c r="K54" i="2"/>
  <c r="G54" i="2"/>
  <c r="V27" i="2"/>
  <c r="V54" i="2"/>
  <c r="U54" i="2"/>
  <c r="U12" i="2"/>
  <c r="T45" i="2"/>
  <c r="T36" i="2"/>
  <c r="T27" i="2"/>
  <c r="T12" i="2"/>
  <c r="S54" i="2"/>
  <c r="S45" i="2"/>
  <c r="S36" i="2"/>
  <c r="S12" i="2"/>
  <c r="R54" i="2"/>
  <c r="R45" i="2"/>
  <c r="R36" i="2"/>
  <c r="R27" i="2"/>
  <c r="Q54" i="2"/>
  <c r="Q12" i="2"/>
  <c r="P45" i="2"/>
  <c r="P36" i="2"/>
  <c r="P27" i="2"/>
  <c r="P12" i="2"/>
  <c r="O45" i="2"/>
  <c r="O36" i="2"/>
  <c r="O55" i="2" s="1"/>
  <c r="O12" i="2"/>
  <c r="N45" i="2"/>
  <c r="W27" i="2"/>
  <c r="S27" i="2"/>
  <c r="S55" i="2" s="1"/>
  <c r="O27" i="2"/>
  <c r="G36" i="2"/>
  <c r="D45" i="2"/>
  <c r="P54" i="2"/>
  <c r="L54" i="2"/>
  <c r="H54" i="2"/>
  <c r="D54" i="2"/>
  <c r="U27" i="2"/>
  <c r="Q27" i="2"/>
  <c r="E27" i="2"/>
  <c r="E36" i="2"/>
  <c r="F45" i="2"/>
  <c r="V36" i="2"/>
  <c r="W54" i="2"/>
  <c r="N36" i="2"/>
  <c r="N27" i="2"/>
  <c r="M27" i="2"/>
  <c r="M12" i="2"/>
  <c r="L45" i="2"/>
  <c r="L36" i="2"/>
  <c r="L27" i="2"/>
  <c r="L12" i="2"/>
  <c r="K45" i="2"/>
  <c r="T54" i="2"/>
  <c r="X53" i="2"/>
  <c r="U45" i="2"/>
  <c r="Q45" i="2"/>
  <c r="M45" i="2"/>
  <c r="U36" i="2"/>
  <c r="Q36" i="2"/>
  <c r="M36" i="2"/>
  <c r="K27" i="2"/>
  <c r="V12" i="2"/>
  <c r="R12" i="2"/>
  <c r="N12" i="2"/>
  <c r="X52" i="2"/>
  <c r="J27" i="2"/>
  <c r="J12" i="2"/>
  <c r="I45" i="2"/>
  <c r="J45" i="2"/>
  <c r="I36" i="2"/>
  <c r="I27" i="2"/>
  <c r="I12" i="2"/>
  <c r="I55" i="2" s="1"/>
  <c r="X44" i="2"/>
  <c r="H45" i="2"/>
  <c r="X43" i="2"/>
  <c r="H36" i="2"/>
  <c r="H27" i="2"/>
  <c r="H12" i="2"/>
  <c r="G27" i="2"/>
  <c r="G12" i="2"/>
  <c r="F36" i="2"/>
  <c r="X34" i="2"/>
  <c r="X26" i="2"/>
  <c r="F27" i="2"/>
  <c r="F12" i="2"/>
  <c r="E12" i="2"/>
  <c r="E55" i="2" s="1"/>
  <c r="D12" i="2"/>
  <c r="D55" i="2" s="1"/>
  <c r="C12" i="2"/>
  <c r="C55" i="2" s="1"/>
  <c r="X25" i="2"/>
  <c r="C54" i="2"/>
  <c r="X35" i="2"/>
  <c r="C45" i="2"/>
  <c r="X9" i="2"/>
  <c r="X8" i="2"/>
  <c r="X7" i="2"/>
  <c r="X6" i="2"/>
  <c r="X5" i="2"/>
  <c r="X4" i="2"/>
  <c r="V55" i="2" l="1"/>
  <c r="W55" i="2"/>
  <c r="U55" i="2"/>
  <c r="T55" i="2"/>
  <c r="R55" i="2"/>
  <c r="Q55" i="2"/>
  <c r="P55" i="2"/>
  <c r="N55" i="2"/>
  <c r="M55" i="2"/>
  <c r="L55" i="2"/>
  <c r="K55" i="2"/>
  <c r="X54" i="2"/>
  <c r="J55" i="2"/>
  <c r="X45" i="2"/>
  <c r="H55" i="2"/>
  <c r="X36" i="2"/>
  <c r="G55" i="2"/>
  <c r="F55" i="2"/>
  <c r="X27" i="2"/>
  <c r="X10" i="2"/>
  <c r="X11" i="2" s="1"/>
  <c r="X55" i="2" l="1"/>
  <c r="X12" i="2"/>
</calcChain>
</file>

<file path=xl/sharedStrings.xml><?xml version="1.0" encoding="utf-8"?>
<sst xmlns="http://schemas.openxmlformats.org/spreadsheetml/2006/main" count="101" uniqueCount="57">
  <si>
    <t>ชั้น</t>
  </si>
  <si>
    <t>รวม</t>
  </si>
  <si>
    <t>รวมทั้งสิ้น</t>
  </si>
  <si>
    <t>อนุบาล 1</t>
  </si>
  <si>
    <t>อนุบาล 3</t>
  </si>
  <si>
    <t>รวมก่อนประถมศึกษา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</si>
  <si>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</si>
  <si>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</si>
  <si>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</si>
  <si>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</si>
  <si>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</si>
  <si>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</si>
  <si>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รวมประถมศึกษา</t>
  </si>
  <si>
    <t>มัธยมศึกษาปีที่ 1</t>
  </si>
  <si>
    <t>มัธยมศึกษาปีที่ 2</t>
  </si>
  <si>
    <t>มัธยมศึกษาปีที่ 3</t>
  </si>
  <si>
    <t>รวมมัธยมศึกษาตอนต้น</t>
  </si>
  <si>
    <t>รวมมัธยมศึกษาตอนปลาย</t>
  </si>
  <si>
    <t>มัธยมศึกษาปีที่ 4</t>
  </si>
  <si>
    <t>มัธยมศึกษาปีที่ 5</t>
  </si>
  <si>
    <t>มัธยมศึกษาปีที่ 6</t>
  </si>
  <si>
    <t>อนุบาล 2</t>
  </si>
  <si>
    <t>ชาย</t>
  </si>
  <si>
    <t>หญิง</t>
  </si>
  <si>
    <t>เพศ</t>
  </si>
  <si>
    <t>อายุ(ปี)</t>
  </si>
  <si>
    <t>น้อยกว่า 2 ปี</t>
  </si>
  <si>
    <t>2 ปี</t>
  </si>
  <si>
    <t>3 ปี</t>
  </si>
  <si>
    <t>4 ปี</t>
  </si>
  <si>
    <t>5 ปี</t>
  </si>
  <si>
    <t>6 ปี</t>
  </si>
  <si>
    <t>7 ปี</t>
  </si>
  <si>
    <t>8 ปี</t>
  </si>
  <si>
    <t>9 ปี</t>
  </si>
  <si>
    <t>10 ปี</t>
  </si>
  <si>
    <t>11 ปี</t>
  </si>
  <si>
    <t>12 ปี</t>
  </si>
  <si>
    <t>13 ปี</t>
  </si>
  <si>
    <t>14 ปี</t>
  </si>
  <si>
    <t>15 ปี</t>
  </si>
  <si>
    <t>16 ปี</t>
  </si>
  <si>
    <t>17 ปี</t>
  </si>
  <si>
    <t>18 ปี</t>
  </si>
  <si>
    <t>19 ปี</t>
  </si>
  <si>
    <t>20 ปี</t>
  </si>
  <si>
    <t>20 ปีขึ้นไป</t>
  </si>
  <si>
    <t>รวมประถมศึกษา ทั้งสิ้น</t>
  </si>
  <si>
    <t>รวมมัธยมศึกษาตอนปลายทั้งสิ้น</t>
  </si>
  <si>
    <t>รวมมัธยมศึกษาตอนต้นทั้งสิ้น</t>
  </si>
  <si>
    <t>รวมก่อนประถมศึกษาทั้งสิ้น</t>
  </si>
  <si>
    <t>ปวช.1</t>
  </si>
  <si>
    <t>ปวช.2</t>
  </si>
  <si>
    <t>ปวช.3</t>
  </si>
  <si>
    <t>รวม ปวช</t>
  </si>
  <si>
    <t>รวม ปวช ทั้งสิ้น</t>
  </si>
  <si>
    <t>ตารางที่ 12 จำนวนนักเรียน จำแนกเพศ รายอายุ รายชั้น ปีการศึกษา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</si>
</sst>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165" fontId="3" fillId="0" borderId="0" xfId="1" applyNumberFormat="1" applyFont="1" applyFill="1"/>
    <xf numFmtId="165" fontId="3" fillId="0" borderId="2" xfId="1" applyNumberFormat="1" applyFont="1" applyFill="1" applyBorder="1"/>
    <xf numFmtId="165" fontId="3" fillId="0" borderId="3" xfId="1" applyNumberFormat="1" applyFont="1" applyFill="1" applyBorder="1"/>
    <xf numFmtId="165" fontId="3" fillId="0" borderId="10" xfId="1" applyNumberFormat="1" applyFont="1" applyFill="1" applyBorder="1"/>
    <xf numFmtId="165" fontId="3" fillId="0" borderId="4" xfId="1" applyNumberFormat="1" applyFont="1" applyFill="1" applyBorder="1"/>
    <xf numFmtId="165" fontId="3" fillId="0" borderId="6" xfId="1" applyNumberFormat="1" applyFont="1" applyFill="1" applyBorder="1"/>
    <xf numFmtId="165" fontId="3" fillId="0" borderId="5" xfId="1" applyNumberFormat="1" applyFont="1" applyFill="1" applyBorder="1"/>
    <xf numFmtId="165" fontId="4" fillId="0" borderId="2" xfId="1" applyNumberFormat="1" applyFont="1" applyFill="1" applyBorder="1"/>
    <xf numFmtId="165" fontId="4" fillId="0" borderId="0" xfId="1" applyNumberFormat="1" applyFont="1" applyFill="1"/>
    <xf numFmtId="165" fontId="4" fillId="0" borderId="3" xfId="1" applyNumberFormat="1" applyFont="1" applyFill="1" applyBorder="1"/>
    <xf numFmtId="165" fontId="4" fillId="0" borderId="10" xfId="1" applyNumberFormat="1" applyFont="1" applyFill="1" applyBorder="1"/>
    <xf numFmtId="165" fontId="4" fillId="0" borderId="5" xfId="1" applyNumberFormat="1" applyFont="1" applyFill="1" applyBorder="1"/>
    <xf numFmtId="165" fontId="4" fillId="0" borderId="4" xfId="1" applyNumberFormat="1" applyFont="1" applyFill="1" applyBorder="1"/>
    <xf numFmtId="0" fontId="5" fillId="0" borderId="6" xfId="0" applyFont="1" applyBorder="1" applyAlignment="1">
      <alignment horizontal="center"/>
    </xf>
    <xf numFmtId="165" fontId="5" fillId="0" borderId="0" xfId="1" applyNumberFormat="1" applyFont="1" applyFill="1"/>
    <xf numFmtId="49" fontId="5" fillId="0" borderId="7" xfId="1" applyNumberFormat="1" applyFont="1" applyFill="1" applyBorder="1" applyAlignment="1">
      <alignment horizontal="center"/>
    </xf>
    <xf numFmtId="165" fontId="5" fillId="0" borderId="7" xfId="1" applyNumberFormat="1" applyFont="1" applyFill="1" applyBorder="1"/>
    <xf numFmtId="165" fontId="5" fillId="0" borderId="1" xfId="1" applyNumberFormat="1" applyFont="1" applyFill="1" applyBorder="1"/>
    <xf numFmtId="165" fontId="3" fillId="0" borderId="2" xfId="1" quotePrefix="1" applyNumberFormat="1" applyFont="1" applyFill="1" applyBorder="1" applyAlignment="1">
      <alignment horizontal="right"/>
    </xf>
    <xf numFmtId="165" fontId="3" fillId="0" borderId="3" xfId="1" quotePrefix="1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65" fontId="0" fillId="0" borderId="2" xfId="1" applyNumberFormat="1" applyFont="1" applyFill="1" applyBorder="1"/>
    <xf numFmtId="165" fontId="2" fillId="0" borderId="0" xfId="1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/>
    </xf>
    <xf numFmtId="165" fontId="5" fillId="0" borderId="12" xfId="1" applyNumberFormat="1" applyFont="1" applyFill="1" applyBorder="1" applyAlignment="1">
      <alignment horizontal="center"/>
    </xf>
    <xf numFmtId="165" fontId="5" fillId="0" borderId="11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"/>
  <sheetViews>
    <sheetView tabSelected="1" topLeftCell="M1" zoomScale="90" zoomScaleNormal="90" workbookViewId="0">
      <selection activeCell="W49" sqref="W49"/>
    </sheetView>
  </sheetViews>
  <sheetFormatPr defaultColWidth="13.6640625" defaultRowHeight="18"/>
  <cols>
    <col min="1" max="1" width="16.88671875" style="15" bestFit="1" customWidth="1"/>
    <col min="2" max="2" width="4.6640625" style="15" bestFit="1" customWidth="1"/>
    <col min="3" max="3" width="11" style="1" bestFit="1" customWidth="1"/>
    <col min="4" max="4" width="6.44140625" style="1" bestFit="1" customWidth="1"/>
    <col min="5" max="5" width="7.6640625" style="1" bestFit="1" customWidth="1"/>
    <col min="6" max="11" width="8.6640625" style="1" bestFit="1" customWidth="1"/>
    <col min="12" max="12" width="8.88671875" style="1" bestFit="1" customWidth="1"/>
    <col min="13" max="14" width="9.77734375" style="1" bestFit="1" customWidth="1"/>
    <col min="15" max="15" width="10" style="1" bestFit="1" customWidth="1"/>
    <col min="16" max="16" width="10" style="1" customWidth="1"/>
    <col min="17" max="17" width="8.88671875" style="1" bestFit="1" customWidth="1"/>
    <col min="18" max="19" width="8.6640625" style="1" bestFit="1" customWidth="1"/>
    <col min="20" max="20" width="8.5546875" style="1" bestFit="1" customWidth="1"/>
    <col min="21" max="21" width="7.5546875" style="1" bestFit="1" customWidth="1"/>
    <col min="22" max="22" width="8.109375" style="1" customWidth="1"/>
    <col min="23" max="23" width="9" style="1" bestFit="1" customWidth="1"/>
    <col min="24" max="24" width="12.21875" style="1" customWidth="1"/>
    <col min="25" max="16384" width="13.6640625" style="1"/>
  </cols>
  <sheetData>
    <row r="1" spans="1:25" ht="21">
      <c r="A1" s="27" t="s">
        <v>56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s="15" customFormat="1">
      <c r="A2" s="36" t="s">
        <v>0</v>
      </c>
      <c r="B2" s="36" t="s">
        <v>24</v>
      </c>
      <c r="C2" s="38" t="s">
        <v>25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5" s="15" customFormat="1">
      <c r="A3" s="37"/>
      <c r="B3" s="37"/>
      <c r="C3" s="16" t="s">
        <v>26</v>
      </c>
      <c r="D3" s="16" t="s">
        <v>27</v>
      </c>
      <c r="E3" s="16" t="s">
        <v>28</v>
      </c>
      <c r="F3" s="16" t="s">
        <v>29</v>
      </c>
      <c r="G3" s="16" t="s">
        <v>30</v>
      </c>
      <c r="H3" s="16" t="s">
        <v>31</v>
      </c>
      <c r="I3" s="16" t="s">
        <v>32</v>
      </c>
      <c r="J3" s="16" t="s">
        <v>33</v>
      </c>
      <c r="K3" s="16" t="s">
        <v>34</v>
      </c>
      <c r="L3" s="16" t="s">
        <v>35</v>
      </c>
      <c r="M3" s="16" t="s">
        <v>36</v>
      </c>
      <c r="N3" s="16" t="s">
        <v>37</v>
      </c>
      <c r="O3" s="16" t="s">
        <v>38</v>
      </c>
      <c r="P3" s="16" t="s">
        <v>39</v>
      </c>
      <c r="Q3" s="16" t="s">
        <v>40</v>
      </c>
      <c r="R3" s="16" t="s">
        <v>41</v>
      </c>
      <c r="S3" s="16" t="s">
        <v>42</v>
      </c>
      <c r="T3" s="16" t="s">
        <v>43</v>
      </c>
      <c r="U3" s="16" t="s">
        <v>44</v>
      </c>
      <c r="V3" s="16" t="s">
        <v>45</v>
      </c>
      <c r="W3" s="16" t="s">
        <v>46</v>
      </c>
      <c r="Y3" s="16" t="s">
        <v>1</v>
      </c>
    </row>
    <row r="4" spans="1:25">
      <c r="A4" s="40" t="s">
        <v>3</v>
      </c>
      <c r="B4" s="21" t="s">
        <v>22</v>
      </c>
      <c r="C4" s="2">
        <v>70</v>
      </c>
      <c r="D4" s="2">
        <v>266</v>
      </c>
      <c r="E4" s="2">
        <v>21486</v>
      </c>
      <c r="F4" s="2">
        <v>50846</v>
      </c>
      <c r="G4" s="2">
        <v>5240</v>
      </c>
      <c r="H4" s="2">
        <v>4526</v>
      </c>
      <c r="I4" s="2">
        <v>3648</v>
      </c>
      <c r="J4" s="2">
        <v>3052</v>
      </c>
      <c r="K4" s="2">
        <v>2428</v>
      </c>
      <c r="L4" s="2">
        <v>2027</v>
      </c>
      <c r="M4" s="2">
        <v>2248</v>
      </c>
      <c r="N4" s="2">
        <v>2106</v>
      </c>
      <c r="O4" s="2">
        <v>2224</v>
      </c>
      <c r="P4" s="2">
        <v>1976</v>
      </c>
      <c r="Q4" s="2">
        <v>1922</v>
      </c>
      <c r="R4" s="2">
        <v>1854</v>
      </c>
      <c r="S4" s="2">
        <v>1786</v>
      </c>
      <c r="T4" s="2">
        <v>1562</v>
      </c>
      <c r="U4" s="2">
        <v>792</v>
      </c>
      <c r="V4" s="2">
        <v>308</v>
      </c>
      <c r="W4" s="2">
        <v>46</v>
      </c>
      <c r="X4" s="2">
        <f t="shared" ref="X4:X9" si="0">SUM(C4:W4)</f>
        <v>110413</v>
      </c>
    </row>
    <row r="5" spans="1:25">
      <c r="A5" s="40"/>
      <c r="B5" s="22" t="s">
        <v>23</v>
      </c>
      <c r="C5" s="3">
        <v>56</v>
      </c>
      <c r="D5" s="3">
        <v>2336</v>
      </c>
      <c r="E5" s="3">
        <v>20934</v>
      </c>
      <c r="F5" s="3">
        <v>47166</v>
      </c>
      <c r="G5" s="3">
        <v>2654</v>
      </c>
      <c r="H5" s="3">
        <v>1952</v>
      </c>
      <c r="I5" s="3">
        <v>248</v>
      </c>
      <c r="J5" s="3">
        <v>1364</v>
      </c>
      <c r="K5" s="3">
        <v>1254</v>
      </c>
      <c r="L5" s="3">
        <v>1228</v>
      </c>
      <c r="M5" s="3">
        <v>1312</v>
      </c>
      <c r="N5" s="3">
        <v>1294</v>
      </c>
      <c r="O5" s="3">
        <v>1408</v>
      </c>
      <c r="P5" s="3">
        <v>1260</v>
      </c>
      <c r="Q5" s="3">
        <v>1252</v>
      </c>
      <c r="R5" s="3">
        <v>1296</v>
      </c>
      <c r="S5" s="3">
        <v>1266</v>
      </c>
      <c r="T5" s="4">
        <v>1052</v>
      </c>
      <c r="U5" s="3">
        <v>580</v>
      </c>
      <c r="V5" s="3">
        <v>292</v>
      </c>
      <c r="W5" s="3">
        <v>16</v>
      </c>
      <c r="X5" s="2">
        <f t="shared" si="0"/>
        <v>90220</v>
      </c>
    </row>
    <row r="6" spans="1:25">
      <c r="A6" s="40" t="s">
        <v>21</v>
      </c>
      <c r="B6" s="21" t="s">
        <v>22</v>
      </c>
      <c r="C6" s="19">
        <v>0</v>
      </c>
      <c r="D6" s="19"/>
      <c r="E6" s="19">
        <v>0</v>
      </c>
      <c r="F6" s="2">
        <v>100742</v>
      </c>
      <c r="G6" s="2">
        <v>222206</v>
      </c>
      <c r="H6" s="2">
        <v>5228</v>
      </c>
      <c r="I6" s="2">
        <v>1122</v>
      </c>
      <c r="J6" s="2">
        <v>428</v>
      </c>
      <c r="K6" s="2">
        <v>162</v>
      </c>
      <c r="L6" s="2">
        <v>90</v>
      </c>
      <c r="M6" s="2">
        <v>50</v>
      </c>
      <c r="N6" s="2">
        <v>18</v>
      </c>
      <c r="O6" s="2">
        <v>10</v>
      </c>
      <c r="P6" s="2">
        <v>20</v>
      </c>
      <c r="Q6" s="2">
        <v>20</v>
      </c>
      <c r="R6" s="2">
        <v>2</v>
      </c>
      <c r="S6" s="19">
        <v>0</v>
      </c>
      <c r="T6" s="19"/>
      <c r="U6" s="2"/>
      <c r="V6" s="19"/>
      <c r="W6" s="19"/>
      <c r="X6" s="2">
        <f t="shared" si="0"/>
        <v>330098</v>
      </c>
    </row>
    <row r="7" spans="1:25">
      <c r="A7" s="40"/>
      <c r="B7" s="22" t="s">
        <v>23</v>
      </c>
      <c r="C7" s="20">
        <v>0</v>
      </c>
      <c r="D7" s="20"/>
      <c r="E7" s="4">
        <v>2</v>
      </c>
      <c r="F7" s="4">
        <v>96726</v>
      </c>
      <c r="G7" s="4">
        <v>209446</v>
      </c>
      <c r="H7" s="4">
        <v>4312</v>
      </c>
      <c r="I7" s="4">
        <v>106</v>
      </c>
      <c r="J7" s="4">
        <v>300</v>
      </c>
      <c r="K7" s="3">
        <v>186</v>
      </c>
      <c r="L7" s="3">
        <v>66</v>
      </c>
      <c r="M7" s="3">
        <v>36</v>
      </c>
      <c r="N7" s="3">
        <v>20</v>
      </c>
      <c r="O7" s="3">
        <v>10</v>
      </c>
      <c r="P7" s="3">
        <v>22</v>
      </c>
      <c r="Q7" s="3">
        <v>14</v>
      </c>
      <c r="R7" s="3">
        <v>0</v>
      </c>
      <c r="S7" s="20">
        <v>0</v>
      </c>
      <c r="T7" s="20"/>
      <c r="U7" s="20"/>
      <c r="V7" s="20"/>
      <c r="W7" s="20"/>
      <c r="X7" s="2">
        <f t="shared" si="0"/>
        <v>311246</v>
      </c>
    </row>
    <row r="8" spans="1:25">
      <c r="A8" s="40" t="s">
        <v>4</v>
      </c>
      <c r="B8" s="21" t="s">
        <v>22</v>
      </c>
      <c r="C8" s="19"/>
      <c r="D8" s="19"/>
      <c r="E8" s="19">
        <v>0</v>
      </c>
      <c r="F8" s="2">
        <v>40</v>
      </c>
      <c r="G8" s="2">
        <v>116714</v>
      </c>
      <c r="H8" s="2">
        <v>238998</v>
      </c>
      <c r="I8" s="2">
        <v>6618</v>
      </c>
      <c r="J8" s="2">
        <v>1488</v>
      </c>
      <c r="K8" s="2">
        <v>634</v>
      </c>
      <c r="L8" s="2">
        <v>300</v>
      </c>
      <c r="M8" s="2">
        <v>138</v>
      </c>
      <c r="N8" s="2">
        <v>42</v>
      </c>
      <c r="O8" s="2">
        <v>24</v>
      </c>
      <c r="P8" s="2">
        <v>12</v>
      </c>
      <c r="Q8" s="2">
        <v>4</v>
      </c>
      <c r="R8" s="2">
        <v>4</v>
      </c>
      <c r="S8" s="19">
        <v>2</v>
      </c>
      <c r="T8" s="19"/>
      <c r="U8" s="19"/>
      <c r="V8" s="19"/>
      <c r="W8" s="19"/>
      <c r="X8" s="2">
        <f t="shared" si="0"/>
        <v>365018</v>
      </c>
    </row>
    <row r="9" spans="1:25">
      <c r="A9" s="41"/>
      <c r="B9" s="23" t="s">
        <v>23</v>
      </c>
      <c r="C9" s="20"/>
      <c r="D9" s="20"/>
      <c r="E9" s="5">
        <v>2</v>
      </c>
      <c r="F9" s="5">
        <v>34</v>
      </c>
      <c r="G9" s="5">
        <v>111482</v>
      </c>
      <c r="H9" s="5">
        <v>226092</v>
      </c>
      <c r="I9" s="5">
        <v>5170</v>
      </c>
      <c r="J9" s="5">
        <v>1358</v>
      </c>
      <c r="K9" s="5">
        <v>502</v>
      </c>
      <c r="L9" s="5">
        <v>248</v>
      </c>
      <c r="M9" s="5">
        <v>124</v>
      </c>
      <c r="N9" s="5">
        <v>50</v>
      </c>
      <c r="O9" s="5">
        <v>16</v>
      </c>
      <c r="P9" s="5">
        <v>8</v>
      </c>
      <c r="Q9" s="5">
        <v>2</v>
      </c>
      <c r="R9" s="5">
        <v>8</v>
      </c>
      <c r="S9" s="20">
        <v>0</v>
      </c>
      <c r="T9" s="20"/>
      <c r="U9" s="20"/>
      <c r="V9" s="20"/>
      <c r="W9" s="20"/>
      <c r="X9" s="2">
        <f t="shared" si="0"/>
        <v>345096</v>
      </c>
    </row>
    <row r="10" spans="1:25">
      <c r="A10" s="30" t="s">
        <v>5</v>
      </c>
      <c r="B10" s="21" t="s">
        <v>22</v>
      </c>
      <c r="C10" s="2">
        <f>SUM(C4,C6,C8)</f>
        <v>70</v>
      </c>
      <c r="D10" s="2">
        <f t="shared" ref="D10:W10" si="1">SUM(D4,D6,D8)</f>
        <v>266</v>
      </c>
      <c r="E10" s="2">
        <f t="shared" si="1"/>
        <v>21486</v>
      </c>
      <c r="F10" s="2">
        <f t="shared" si="1"/>
        <v>151628</v>
      </c>
      <c r="G10" s="2">
        <f t="shared" si="1"/>
        <v>344160</v>
      </c>
      <c r="H10" s="2">
        <f t="shared" si="1"/>
        <v>248752</v>
      </c>
      <c r="I10" s="2">
        <f t="shared" si="1"/>
        <v>11388</v>
      </c>
      <c r="J10" s="2">
        <f t="shared" si="1"/>
        <v>4968</v>
      </c>
      <c r="K10" s="2">
        <f t="shared" si="1"/>
        <v>3224</v>
      </c>
      <c r="L10" s="2">
        <f t="shared" si="1"/>
        <v>2417</v>
      </c>
      <c r="M10" s="2">
        <f t="shared" si="1"/>
        <v>2436</v>
      </c>
      <c r="N10" s="2">
        <f t="shared" si="1"/>
        <v>2166</v>
      </c>
      <c r="O10" s="2">
        <f t="shared" si="1"/>
        <v>2258</v>
      </c>
      <c r="P10" s="2">
        <f t="shared" si="1"/>
        <v>2008</v>
      </c>
      <c r="Q10" s="2">
        <f t="shared" si="1"/>
        <v>1946</v>
      </c>
      <c r="R10" s="2">
        <f t="shared" si="1"/>
        <v>1860</v>
      </c>
      <c r="S10" s="2">
        <f t="shared" si="1"/>
        <v>1788</v>
      </c>
      <c r="T10" s="2">
        <f t="shared" si="1"/>
        <v>1562</v>
      </c>
      <c r="U10" s="2">
        <f t="shared" si="1"/>
        <v>792</v>
      </c>
      <c r="V10" s="2">
        <f>SUM(V4,V6,V8)</f>
        <v>308</v>
      </c>
      <c r="W10" s="2">
        <f t="shared" si="1"/>
        <v>46</v>
      </c>
      <c r="X10" s="2">
        <f>SUM(X4:X9)</f>
        <v>1552091</v>
      </c>
    </row>
    <row r="11" spans="1:25">
      <c r="A11" s="31"/>
      <c r="B11" s="23" t="s">
        <v>23</v>
      </c>
      <c r="C11" s="5">
        <f>SUM(C5,C7,C9)</f>
        <v>56</v>
      </c>
      <c r="D11" s="5">
        <f t="shared" ref="D11:W11" si="2">SUM(D5,D7,D9)</f>
        <v>2336</v>
      </c>
      <c r="E11" s="5">
        <f t="shared" si="2"/>
        <v>20938</v>
      </c>
      <c r="F11" s="5">
        <f t="shared" si="2"/>
        <v>143926</v>
      </c>
      <c r="G11" s="5">
        <f t="shared" si="2"/>
        <v>323582</v>
      </c>
      <c r="H11" s="5">
        <f t="shared" si="2"/>
        <v>232356</v>
      </c>
      <c r="I11" s="5">
        <f t="shared" si="2"/>
        <v>5524</v>
      </c>
      <c r="J11" s="5">
        <f t="shared" si="2"/>
        <v>3022</v>
      </c>
      <c r="K11" s="5">
        <f t="shared" si="2"/>
        <v>1942</v>
      </c>
      <c r="L11" s="5">
        <f t="shared" si="2"/>
        <v>1542</v>
      </c>
      <c r="M11" s="5">
        <f t="shared" si="2"/>
        <v>1472</v>
      </c>
      <c r="N11" s="5">
        <f t="shared" si="2"/>
        <v>1364</v>
      </c>
      <c r="O11" s="5">
        <f t="shared" si="2"/>
        <v>1434</v>
      </c>
      <c r="P11" s="5">
        <f t="shared" si="2"/>
        <v>1290</v>
      </c>
      <c r="Q11" s="5">
        <f t="shared" si="2"/>
        <v>1268</v>
      </c>
      <c r="R11" s="5">
        <f t="shared" si="2"/>
        <v>1304</v>
      </c>
      <c r="S11" s="5">
        <f t="shared" si="2"/>
        <v>1266</v>
      </c>
      <c r="T11" s="5">
        <f t="shared" si="2"/>
        <v>1052</v>
      </c>
      <c r="U11" s="5">
        <f t="shared" si="2"/>
        <v>580</v>
      </c>
      <c r="V11" s="5">
        <f t="shared" si="2"/>
        <v>292</v>
      </c>
      <c r="W11" s="5">
        <f t="shared" si="2"/>
        <v>16</v>
      </c>
      <c r="X11" s="2">
        <f>SUM(X5:X10)</f>
        <v>2993769</v>
      </c>
    </row>
    <row r="12" spans="1:25" s="15" customFormat="1">
      <c r="A12" s="32" t="s">
        <v>50</v>
      </c>
      <c r="B12" s="33"/>
      <c r="C12" s="17">
        <f>SUM(C10:C11)</f>
        <v>126</v>
      </c>
      <c r="D12" s="17">
        <f t="shared" ref="D12:W12" si="3">SUM(D10:D11)</f>
        <v>2602</v>
      </c>
      <c r="E12" s="17">
        <f t="shared" si="3"/>
        <v>42424</v>
      </c>
      <c r="F12" s="17">
        <f t="shared" si="3"/>
        <v>295554</v>
      </c>
      <c r="G12" s="17">
        <f t="shared" si="3"/>
        <v>667742</v>
      </c>
      <c r="H12" s="17">
        <f t="shared" si="3"/>
        <v>481108</v>
      </c>
      <c r="I12" s="17">
        <f t="shared" si="3"/>
        <v>16912</v>
      </c>
      <c r="J12" s="17">
        <f t="shared" si="3"/>
        <v>7990</v>
      </c>
      <c r="K12" s="17">
        <f t="shared" si="3"/>
        <v>5166</v>
      </c>
      <c r="L12" s="17">
        <f t="shared" si="3"/>
        <v>3959</v>
      </c>
      <c r="M12" s="17">
        <f t="shared" si="3"/>
        <v>3908</v>
      </c>
      <c r="N12" s="17">
        <f t="shared" si="3"/>
        <v>3530</v>
      </c>
      <c r="O12" s="17">
        <f t="shared" si="3"/>
        <v>3692</v>
      </c>
      <c r="P12" s="17">
        <f t="shared" si="3"/>
        <v>3298</v>
      </c>
      <c r="Q12" s="17">
        <f t="shared" si="3"/>
        <v>3214</v>
      </c>
      <c r="R12" s="17">
        <f t="shared" si="3"/>
        <v>3164</v>
      </c>
      <c r="S12" s="17">
        <f t="shared" si="3"/>
        <v>3054</v>
      </c>
      <c r="T12" s="17">
        <f t="shared" si="3"/>
        <v>2614</v>
      </c>
      <c r="U12" s="17">
        <f t="shared" si="3"/>
        <v>1372</v>
      </c>
      <c r="V12" s="17">
        <f t="shared" si="3"/>
        <v>600</v>
      </c>
      <c r="W12" s="17">
        <f t="shared" si="3"/>
        <v>62</v>
      </c>
      <c r="X12" s="17">
        <f>SUM(X10:X11)</f>
        <v>4545860</v>
      </c>
    </row>
    <row r="13" spans="1:25">
      <c r="A13" s="34" t="s">
        <v>6</v>
      </c>
      <c r="B13" s="21" t="s">
        <v>22</v>
      </c>
      <c r="C13" s="2"/>
      <c r="D13" s="2"/>
      <c r="E13" s="2"/>
      <c r="F13" s="2">
        <v>4</v>
      </c>
      <c r="G13" s="2">
        <v>38</v>
      </c>
      <c r="H13" s="2">
        <v>133956</v>
      </c>
      <c r="I13" s="2">
        <v>289656</v>
      </c>
      <c r="J13" s="2">
        <v>15364</v>
      </c>
      <c r="K13" s="2">
        <v>6230</v>
      </c>
      <c r="L13" s="2">
        <v>4388</v>
      </c>
      <c r="M13" s="2">
        <v>2940</v>
      </c>
      <c r="N13" s="2">
        <v>2026</v>
      </c>
      <c r="O13" s="2">
        <v>1268</v>
      </c>
      <c r="P13" s="2">
        <v>670</v>
      </c>
      <c r="Q13" s="2">
        <v>256</v>
      </c>
      <c r="R13" s="2">
        <v>72</v>
      </c>
      <c r="S13" s="2">
        <v>20</v>
      </c>
      <c r="T13" s="2">
        <v>12</v>
      </c>
      <c r="U13" s="2">
        <v>4</v>
      </c>
      <c r="V13" s="2">
        <v>0</v>
      </c>
      <c r="W13" s="2">
        <v>0</v>
      </c>
      <c r="X13" s="2">
        <f t="shared" ref="X13:X18" si="4">SUM(C13:W13)</f>
        <v>456904</v>
      </c>
    </row>
    <row r="14" spans="1:25">
      <c r="A14" s="35"/>
      <c r="B14" s="22" t="s">
        <v>23</v>
      </c>
      <c r="C14" s="3"/>
      <c r="D14" s="3"/>
      <c r="E14" s="3"/>
      <c r="F14" s="4">
        <v>10</v>
      </c>
      <c r="G14" s="4">
        <v>50</v>
      </c>
      <c r="H14" s="4">
        <v>128302</v>
      </c>
      <c r="I14" s="4">
        <v>269488</v>
      </c>
      <c r="J14" s="4">
        <v>11278</v>
      </c>
      <c r="K14" s="4">
        <v>5108</v>
      </c>
      <c r="L14" s="4">
        <v>3676</v>
      </c>
      <c r="M14" s="4">
        <v>2390</v>
      </c>
      <c r="N14" s="4">
        <v>1514</v>
      </c>
      <c r="O14" s="4">
        <v>1034</v>
      </c>
      <c r="P14" s="4">
        <v>490</v>
      </c>
      <c r="Q14" s="4">
        <v>192</v>
      </c>
      <c r="R14" s="4">
        <v>64</v>
      </c>
      <c r="S14" s="4">
        <v>20</v>
      </c>
      <c r="T14" s="4">
        <v>10</v>
      </c>
      <c r="U14" s="4">
        <v>8</v>
      </c>
      <c r="V14" s="4">
        <v>4</v>
      </c>
      <c r="W14" s="4">
        <v>2</v>
      </c>
      <c r="X14" s="2">
        <f t="shared" si="4"/>
        <v>423640</v>
      </c>
    </row>
    <row r="15" spans="1:25">
      <c r="A15" s="34" t="s">
        <v>7</v>
      </c>
      <c r="B15" s="21" t="s">
        <v>22</v>
      </c>
      <c r="C15" s="2"/>
      <c r="D15" s="2"/>
      <c r="E15" s="2"/>
      <c r="F15" s="2"/>
      <c r="G15" s="2">
        <v>50</v>
      </c>
      <c r="H15" s="2">
        <v>36</v>
      </c>
      <c r="I15" s="2">
        <v>132868</v>
      </c>
      <c r="J15" s="2">
        <v>302272</v>
      </c>
      <c r="K15" s="2">
        <v>15350</v>
      </c>
      <c r="L15" s="2">
        <v>6742</v>
      </c>
      <c r="M15" s="2">
        <v>4742</v>
      </c>
      <c r="N15" s="2">
        <v>3144</v>
      </c>
      <c r="O15" s="2">
        <v>2268</v>
      </c>
      <c r="P15" s="2">
        <v>1250</v>
      </c>
      <c r="Q15" s="2">
        <v>560</v>
      </c>
      <c r="R15" s="2">
        <v>148</v>
      </c>
      <c r="S15" s="2">
        <v>54</v>
      </c>
      <c r="T15" s="2">
        <v>16</v>
      </c>
      <c r="U15" s="2">
        <v>8</v>
      </c>
      <c r="V15" s="2">
        <v>2</v>
      </c>
      <c r="W15" s="2">
        <v>2</v>
      </c>
      <c r="X15" s="2">
        <f t="shared" si="4"/>
        <v>469512</v>
      </c>
    </row>
    <row r="16" spans="1:25">
      <c r="A16" s="35"/>
      <c r="B16" s="22" t="s">
        <v>23</v>
      </c>
      <c r="C16" s="3"/>
      <c r="D16" s="3"/>
      <c r="E16" s="3"/>
      <c r="F16" s="3"/>
      <c r="G16" s="4">
        <v>6</v>
      </c>
      <c r="H16" s="4">
        <v>44</v>
      </c>
      <c r="I16" s="4">
        <v>127618</v>
      </c>
      <c r="J16" s="4">
        <v>281446</v>
      </c>
      <c r="K16" s="4">
        <v>10984</v>
      </c>
      <c r="L16" s="4">
        <v>7184</v>
      </c>
      <c r="M16" s="4">
        <v>3748</v>
      </c>
      <c r="N16" s="4">
        <v>2572</v>
      </c>
      <c r="O16" s="4">
        <v>1760</v>
      </c>
      <c r="P16" s="4">
        <v>920</v>
      </c>
      <c r="Q16" s="4">
        <v>422</v>
      </c>
      <c r="R16" s="4">
        <v>160</v>
      </c>
      <c r="S16" s="4">
        <v>48</v>
      </c>
      <c r="T16" s="4">
        <v>18</v>
      </c>
      <c r="U16" s="4">
        <v>6</v>
      </c>
      <c r="V16" s="4">
        <v>6</v>
      </c>
      <c r="W16" s="4">
        <v>2</v>
      </c>
      <c r="X16" s="2">
        <f t="shared" si="4"/>
        <v>436944</v>
      </c>
    </row>
    <row r="17" spans="1:24">
      <c r="A17" s="34" t="s">
        <v>8</v>
      </c>
      <c r="B17" s="21" t="s">
        <v>22</v>
      </c>
      <c r="C17" s="2"/>
      <c r="D17" s="2"/>
      <c r="E17" s="2"/>
      <c r="F17" s="2"/>
      <c r="G17" s="2"/>
      <c r="H17" s="2">
        <v>8</v>
      </c>
      <c r="I17" s="2">
        <v>40</v>
      </c>
      <c r="J17" s="2">
        <v>134698</v>
      </c>
      <c r="K17" s="2">
        <v>301892</v>
      </c>
      <c r="L17" s="2">
        <v>15182</v>
      </c>
      <c r="M17" s="2">
        <v>5726</v>
      </c>
      <c r="N17" s="2">
        <v>3734</v>
      </c>
      <c r="O17" s="2">
        <v>2338</v>
      </c>
      <c r="P17" s="2">
        <v>1418</v>
      </c>
      <c r="Q17" s="2">
        <v>644</v>
      </c>
      <c r="R17" s="2">
        <v>264</v>
      </c>
      <c r="S17" s="2">
        <v>70</v>
      </c>
      <c r="T17" s="2">
        <v>28</v>
      </c>
      <c r="U17" s="2">
        <v>10</v>
      </c>
      <c r="V17" s="2">
        <v>4</v>
      </c>
      <c r="W17" s="2">
        <v>2</v>
      </c>
      <c r="X17" s="2">
        <f t="shared" si="4"/>
        <v>466058</v>
      </c>
    </row>
    <row r="18" spans="1:24">
      <c r="A18" s="35"/>
      <c r="B18" s="22" t="s">
        <v>23</v>
      </c>
      <c r="C18" s="3"/>
      <c r="D18" s="3"/>
      <c r="E18" s="3"/>
      <c r="F18" s="3"/>
      <c r="G18" s="3"/>
      <c r="H18" s="4">
        <v>28</v>
      </c>
      <c r="I18" s="4">
        <v>32</v>
      </c>
      <c r="J18" s="4">
        <v>130412</v>
      </c>
      <c r="K18" s="4">
        <v>283150</v>
      </c>
      <c r="L18" s="4">
        <v>11022</v>
      </c>
      <c r="M18" s="4">
        <v>4080</v>
      </c>
      <c r="N18" s="4">
        <v>2800</v>
      </c>
      <c r="O18" s="4">
        <v>1874</v>
      </c>
      <c r="P18" s="4">
        <v>1118</v>
      </c>
      <c r="Q18" s="4">
        <v>522</v>
      </c>
      <c r="R18" s="4">
        <v>188</v>
      </c>
      <c r="S18" s="4">
        <v>64</v>
      </c>
      <c r="T18" s="4">
        <v>24</v>
      </c>
      <c r="U18" s="4">
        <v>8</v>
      </c>
      <c r="V18" s="4">
        <v>2</v>
      </c>
      <c r="W18" s="4">
        <v>0</v>
      </c>
      <c r="X18" s="2">
        <f t="shared" si="4"/>
        <v>435324</v>
      </c>
    </row>
    <row r="19" spans="1:24">
      <c r="A19" s="34" t="s">
        <v>9</v>
      </c>
      <c r="B19" s="21" t="s">
        <v>22</v>
      </c>
      <c r="C19" s="2"/>
      <c r="D19" s="2"/>
      <c r="E19" s="2"/>
      <c r="F19" s="2"/>
      <c r="G19" s="2"/>
      <c r="H19" s="2">
        <v>0</v>
      </c>
      <c r="I19" s="2">
        <v>4</v>
      </c>
      <c r="J19" s="2">
        <v>26</v>
      </c>
      <c r="K19" s="2">
        <v>134628</v>
      </c>
      <c r="L19" s="2">
        <v>318336</v>
      </c>
      <c r="M19" s="2">
        <v>1581</v>
      </c>
      <c r="N19" s="2">
        <v>5034</v>
      </c>
      <c r="O19" s="2">
        <v>2978</v>
      </c>
      <c r="P19" s="2">
        <v>1676</v>
      </c>
      <c r="Q19" s="2">
        <v>910</v>
      </c>
      <c r="R19" s="2">
        <v>304</v>
      </c>
      <c r="S19" s="2">
        <v>130</v>
      </c>
      <c r="T19" s="2">
        <v>40</v>
      </c>
      <c r="U19" s="2">
        <v>12</v>
      </c>
      <c r="V19" s="2">
        <v>4</v>
      </c>
      <c r="W19" s="2">
        <v>2</v>
      </c>
      <c r="X19" s="2">
        <f t="shared" ref="X19:X22" si="5">SUM(C19:W19)</f>
        <v>465665</v>
      </c>
    </row>
    <row r="20" spans="1:24">
      <c r="A20" s="35"/>
      <c r="B20" s="22" t="s">
        <v>23</v>
      </c>
      <c r="C20" s="3"/>
      <c r="D20" s="3"/>
      <c r="E20" s="3"/>
      <c r="F20" s="3"/>
      <c r="G20" s="3"/>
      <c r="H20" s="3">
        <v>2</v>
      </c>
      <c r="I20" s="4">
        <v>8</v>
      </c>
      <c r="J20" s="4">
        <v>34</v>
      </c>
      <c r="K20" s="4">
        <v>130354</v>
      </c>
      <c r="L20" s="4">
        <v>298774</v>
      </c>
      <c r="M20" s="4">
        <v>10230</v>
      </c>
      <c r="N20" s="4">
        <v>3382</v>
      </c>
      <c r="O20" s="4">
        <v>2088</v>
      </c>
      <c r="P20" s="4">
        <v>1234</v>
      </c>
      <c r="Q20" s="4">
        <v>694</v>
      </c>
      <c r="R20" s="4">
        <v>274</v>
      </c>
      <c r="S20" s="4">
        <v>86</v>
      </c>
      <c r="T20" s="4">
        <v>34</v>
      </c>
      <c r="U20" s="4">
        <v>16</v>
      </c>
      <c r="V20" s="4">
        <v>4</v>
      </c>
      <c r="W20" s="4">
        <v>2</v>
      </c>
      <c r="X20" s="2">
        <f t="shared" si="5"/>
        <v>447216</v>
      </c>
    </row>
    <row r="21" spans="1:24">
      <c r="A21" s="34" t="s">
        <v>10</v>
      </c>
      <c r="B21" s="21" t="s">
        <v>22</v>
      </c>
      <c r="C21" s="2"/>
      <c r="D21" s="2"/>
      <c r="E21" s="2"/>
      <c r="F21" s="2"/>
      <c r="G21" s="2"/>
      <c r="H21" s="2">
        <v>0</v>
      </c>
      <c r="I21" s="2"/>
      <c r="J21" s="2">
        <v>2</v>
      </c>
      <c r="K21" s="2">
        <v>20</v>
      </c>
      <c r="L21" s="2">
        <v>132822</v>
      </c>
      <c r="M21" s="2">
        <v>336734</v>
      </c>
      <c r="N21" s="2">
        <v>16542</v>
      </c>
      <c r="O21" s="2">
        <v>5030</v>
      </c>
      <c r="P21" s="2">
        <v>2482</v>
      </c>
      <c r="Q21" s="2">
        <v>1144</v>
      </c>
      <c r="R21" s="2">
        <v>456</v>
      </c>
      <c r="S21" s="2">
        <v>214</v>
      </c>
      <c r="T21" s="2">
        <v>90</v>
      </c>
      <c r="U21" s="2">
        <v>14</v>
      </c>
      <c r="V21" s="2">
        <v>14</v>
      </c>
      <c r="W21" s="2">
        <v>0</v>
      </c>
      <c r="X21" s="2">
        <f t="shared" si="5"/>
        <v>495564</v>
      </c>
    </row>
    <row r="22" spans="1:24">
      <c r="A22" s="35"/>
      <c r="B22" s="22" t="s">
        <v>23</v>
      </c>
      <c r="C22" s="3"/>
      <c r="D22" s="3"/>
      <c r="E22" s="3"/>
      <c r="F22" s="3"/>
      <c r="G22" s="3"/>
      <c r="H22" s="3">
        <v>4</v>
      </c>
      <c r="I22" s="3">
        <v>4</v>
      </c>
      <c r="J22" s="4">
        <v>4</v>
      </c>
      <c r="K22" s="4">
        <v>40</v>
      </c>
      <c r="L22" s="4">
        <v>129344</v>
      </c>
      <c r="M22" s="4">
        <v>314012</v>
      </c>
      <c r="N22" s="4">
        <v>9996</v>
      </c>
      <c r="O22" s="4">
        <v>3066</v>
      </c>
      <c r="P22" s="4">
        <v>1596</v>
      </c>
      <c r="Q22" s="4">
        <v>778</v>
      </c>
      <c r="R22" s="4">
        <v>336</v>
      </c>
      <c r="S22" s="4">
        <v>150</v>
      </c>
      <c r="T22" s="4">
        <v>76</v>
      </c>
      <c r="U22" s="4">
        <v>12</v>
      </c>
      <c r="V22" s="4">
        <v>10</v>
      </c>
      <c r="W22" s="4">
        <v>0</v>
      </c>
      <c r="X22" s="2">
        <f t="shared" si="5"/>
        <v>459428</v>
      </c>
    </row>
    <row r="23" spans="1:24">
      <c r="A23" s="34" t="s">
        <v>11</v>
      </c>
      <c r="B23" s="21" t="s">
        <v>22</v>
      </c>
      <c r="C23" s="2"/>
      <c r="D23" s="2"/>
      <c r="E23" s="26"/>
      <c r="F23" s="2"/>
      <c r="G23" s="2"/>
      <c r="H23" s="2">
        <v>2</v>
      </c>
      <c r="I23" s="2">
        <v>2</v>
      </c>
      <c r="J23" s="2">
        <v>2</v>
      </c>
      <c r="K23" s="2">
        <v>10</v>
      </c>
      <c r="L23" s="2">
        <v>52</v>
      </c>
      <c r="M23" s="2">
        <v>136282</v>
      </c>
      <c r="N23" s="4"/>
      <c r="O23" s="4">
        <v>20184</v>
      </c>
      <c r="P23" s="4">
        <v>5158</v>
      </c>
      <c r="Q23" s="4">
        <v>2196</v>
      </c>
      <c r="R23" s="4">
        <v>860</v>
      </c>
      <c r="S23" s="4">
        <v>396</v>
      </c>
      <c r="T23" s="4">
        <v>270</v>
      </c>
      <c r="U23" s="4">
        <v>52</v>
      </c>
      <c r="V23" s="4">
        <v>26</v>
      </c>
      <c r="W23" s="4">
        <v>4</v>
      </c>
      <c r="X23" s="2">
        <f>SUM(C23:W23)</f>
        <v>165496</v>
      </c>
    </row>
    <row r="24" spans="1:24">
      <c r="A24" s="35"/>
      <c r="B24" s="22" t="s">
        <v>23</v>
      </c>
      <c r="C24" s="3"/>
      <c r="D24" s="3"/>
      <c r="E24" s="3"/>
      <c r="F24" s="3"/>
      <c r="G24" s="3"/>
      <c r="H24" s="3">
        <v>0</v>
      </c>
      <c r="I24" s="3"/>
      <c r="J24" s="3">
        <v>6</v>
      </c>
      <c r="K24" s="4">
        <v>6</v>
      </c>
      <c r="L24" s="4">
        <v>42</v>
      </c>
      <c r="M24" s="4">
        <v>133392</v>
      </c>
      <c r="N24" s="4"/>
      <c r="O24" s="4">
        <v>11902</v>
      </c>
      <c r="P24" s="4">
        <v>2946</v>
      </c>
      <c r="Q24" s="4">
        <v>1212</v>
      </c>
      <c r="R24" s="4">
        <v>590</v>
      </c>
      <c r="S24" s="4">
        <v>224</v>
      </c>
      <c r="T24" s="4">
        <v>94</v>
      </c>
      <c r="U24" s="4">
        <v>30</v>
      </c>
      <c r="V24" s="4">
        <v>12</v>
      </c>
      <c r="W24" s="4">
        <v>8</v>
      </c>
      <c r="X24" s="2">
        <f>SUM(C24:W24)</f>
        <v>150464</v>
      </c>
    </row>
    <row r="25" spans="1:24">
      <c r="A25" s="30" t="s">
        <v>12</v>
      </c>
      <c r="B25" s="21" t="s">
        <v>22</v>
      </c>
      <c r="C25" s="2">
        <f>SUM(C13,C15,C17,C19,C21,C23)</f>
        <v>0</v>
      </c>
      <c r="D25" s="2">
        <f t="shared" ref="D25:W25" si="6">SUM(D13,D15,D17,D19,D21,D23)</f>
        <v>0</v>
      </c>
      <c r="E25" s="2">
        <f t="shared" si="6"/>
        <v>0</v>
      </c>
      <c r="F25" s="2">
        <f t="shared" si="6"/>
        <v>4</v>
      </c>
      <c r="G25" s="2">
        <f t="shared" si="6"/>
        <v>88</v>
      </c>
      <c r="H25" s="2">
        <f t="shared" si="6"/>
        <v>134002</v>
      </c>
      <c r="I25" s="2">
        <f t="shared" si="6"/>
        <v>422570</v>
      </c>
      <c r="J25" s="2">
        <f t="shared" si="6"/>
        <v>452364</v>
      </c>
      <c r="K25" s="2">
        <f t="shared" si="6"/>
        <v>458130</v>
      </c>
      <c r="L25" s="2">
        <f t="shared" si="6"/>
        <v>477522</v>
      </c>
      <c r="M25" s="2">
        <f t="shared" si="6"/>
        <v>488005</v>
      </c>
      <c r="N25" s="2">
        <f t="shared" si="6"/>
        <v>30480</v>
      </c>
      <c r="O25" s="2">
        <f t="shared" si="6"/>
        <v>34066</v>
      </c>
      <c r="P25" s="2">
        <f t="shared" si="6"/>
        <v>12654</v>
      </c>
      <c r="Q25" s="2">
        <f t="shared" si="6"/>
        <v>5710</v>
      </c>
      <c r="R25" s="2">
        <f t="shared" si="6"/>
        <v>2104</v>
      </c>
      <c r="S25" s="2">
        <f t="shared" si="6"/>
        <v>884</v>
      </c>
      <c r="T25" s="2">
        <f t="shared" si="6"/>
        <v>456</v>
      </c>
      <c r="U25" s="2">
        <f t="shared" si="6"/>
        <v>100</v>
      </c>
      <c r="V25" s="2">
        <f t="shared" si="6"/>
        <v>50</v>
      </c>
      <c r="W25" s="2">
        <f t="shared" si="6"/>
        <v>10</v>
      </c>
      <c r="X25" s="2">
        <f>SUM(C25:W25)</f>
        <v>2519199</v>
      </c>
    </row>
    <row r="26" spans="1:24">
      <c r="A26" s="31"/>
      <c r="B26" s="23" t="s">
        <v>23</v>
      </c>
      <c r="C26" s="5">
        <f>SUM(C14,C16,C18,C20,C22,C24)</f>
        <v>0</v>
      </c>
      <c r="D26" s="5">
        <f t="shared" ref="D26:W26" si="7">SUM(D14,D16,D18,D20,D22,D24)</f>
        <v>0</v>
      </c>
      <c r="E26" s="5">
        <f t="shared" si="7"/>
        <v>0</v>
      </c>
      <c r="F26" s="5">
        <f t="shared" si="7"/>
        <v>10</v>
      </c>
      <c r="G26" s="5">
        <f t="shared" si="7"/>
        <v>56</v>
      </c>
      <c r="H26" s="5">
        <f t="shared" si="7"/>
        <v>128380</v>
      </c>
      <c r="I26" s="5">
        <f t="shared" si="7"/>
        <v>397150</v>
      </c>
      <c r="J26" s="5">
        <f t="shared" si="7"/>
        <v>423180</v>
      </c>
      <c r="K26" s="5">
        <f t="shared" si="7"/>
        <v>429642</v>
      </c>
      <c r="L26" s="5">
        <f t="shared" si="7"/>
        <v>450042</v>
      </c>
      <c r="M26" s="5">
        <f t="shared" si="7"/>
        <v>467852</v>
      </c>
      <c r="N26" s="5">
        <f t="shared" si="7"/>
        <v>20264</v>
      </c>
      <c r="O26" s="5">
        <f t="shared" si="7"/>
        <v>21724</v>
      </c>
      <c r="P26" s="5">
        <f t="shared" si="7"/>
        <v>8304</v>
      </c>
      <c r="Q26" s="5">
        <f t="shared" si="7"/>
        <v>3820</v>
      </c>
      <c r="R26" s="5">
        <f t="shared" si="7"/>
        <v>1612</v>
      </c>
      <c r="S26" s="5">
        <f t="shared" si="7"/>
        <v>592</v>
      </c>
      <c r="T26" s="5">
        <f t="shared" si="7"/>
        <v>256</v>
      </c>
      <c r="U26" s="5">
        <f t="shared" si="7"/>
        <v>80</v>
      </c>
      <c r="V26" s="5">
        <f t="shared" si="7"/>
        <v>38</v>
      </c>
      <c r="W26" s="5">
        <f t="shared" si="7"/>
        <v>14</v>
      </c>
      <c r="X26" s="2">
        <f>SUM(C26:W26)</f>
        <v>2353016</v>
      </c>
    </row>
    <row r="27" spans="1:24" s="15" customFormat="1">
      <c r="A27" s="32" t="s">
        <v>47</v>
      </c>
      <c r="B27" s="33"/>
      <c r="C27" s="18">
        <f>SUM(C25:C26)</f>
        <v>0</v>
      </c>
      <c r="D27" s="18">
        <f t="shared" ref="D27:W27" si="8">SUM(D25:D26)</f>
        <v>0</v>
      </c>
      <c r="E27" s="18">
        <f t="shared" si="8"/>
        <v>0</v>
      </c>
      <c r="F27" s="18">
        <f t="shared" si="8"/>
        <v>14</v>
      </c>
      <c r="G27" s="18">
        <f t="shared" si="8"/>
        <v>144</v>
      </c>
      <c r="H27" s="18">
        <f t="shared" si="8"/>
        <v>262382</v>
      </c>
      <c r="I27" s="18">
        <f t="shared" si="8"/>
        <v>819720</v>
      </c>
      <c r="J27" s="18">
        <f t="shared" si="8"/>
        <v>875544</v>
      </c>
      <c r="K27" s="18">
        <f t="shared" si="8"/>
        <v>887772</v>
      </c>
      <c r="L27" s="18">
        <f t="shared" si="8"/>
        <v>927564</v>
      </c>
      <c r="M27" s="18">
        <f t="shared" si="8"/>
        <v>955857</v>
      </c>
      <c r="N27" s="18">
        <f t="shared" si="8"/>
        <v>50744</v>
      </c>
      <c r="O27" s="18">
        <f t="shared" si="8"/>
        <v>55790</v>
      </c>
      <c r="P27" s="18">
        <f t="shared" si="8"/>
        <v>20958</v>
      </c>
      <c r="Q27" s="18">
        <f t="shared" si="8"/>
        <v>9530</v>
      </c>
      <c r="R27" s="18">
        <f t="shared" si="8"/>
        <v>3716</v>
      </c>
      <c r="S27" s="18">
        <f t="shared" si="8"/>
        <v>1476</v>
      </c>
      <c r="T27" s="18">
        <f t="shared" si="8"/>
        <v>712</v>
      </c>
      <c r="U27" s="18">
        <f t="shared" si="8"/>
        <v>180</v>
      </c>
      <c r="V27" s="18">
        <f t="shared" si="8"/>
        <v>88</v>
      </c>
      <c r="W27" s="18">
        <f t="shared" si="8"/>
        <v>24</v>
      </c>
      <c r="X27" s="18">
        <f>SUM(X25:X26)</f>
        <v>4872215</v>
      </c>
    </row>
    <row r="28" spans="1:24">
      <c r="A28" s="34" t="s">
        <v>13</v>
      </c>
      <c r="B28" s="21" t="s">
        <v>22</v>
      </c>
      <c r="C28" s="2"/>
      <c r="D28" s="2"/>
      <c r="E28" s="2"/>
      <c r="F28" s="2">
        <v>2</v>
      </c>
      <c r="G28" s="2">
        <v>1</v>
      </c>
      <c r="H28" s="2">
        <v>6</v>
      </c>
      <c r="I28" s="2">
        <v>0</v>
      </c>
      <c r="J28" s="2"/>
      <c r="K28" s="2">
        <v>2</v>
      </c>
      <c r="L28" s="2">
        <v>14</v>
      </c>
      <c r="M28" s="2">
        <v>42</v>
      </c>
      <c r="N28" s="2">
        <v>156570</v>
      </c>
      <c r="O28" s="2">
        <v>396436</v>
      </c>
      <c r="P28" s="2">
        <v>28632</v>
      </c>
      <c r="Q28" s="2">
        <v>7548</v>
      </c>
      <c r="R28" s="2">
        <v>2490</v>
      </c>
      <c r="S28" s="2">
        <v>850</v>
      </c>
      <c r="T28" s="2">
        <v>328</v>
      </c>
      <c r="U28" s="2">
        <v>138</v>
      </c>
      <c r="V28" s="2">
        <v>52</v>
      </c>
      <c r="W28" s="2">
        <v>6</v>
      </c>
      <c r="X28" s="2">
        <f>SUM(C28:W28)</f>
        <v>593117</v>
      </c>
    </row>
    <row r="29" spans="1:24">
      <c r="A29" s="35"/>
      <c r="B29" s="22" t="s">
        <v>23</v>
      </c>
      <c r="C29" s="3"/>
      <c r="D29" s="3"/>
      <c r="E29" s="3"/>
      <c r="F29" s="3">
        <v>4</v>
      </c>
      <c r="G29" s="3"/>
      <c r="H29" s="3">
        <v>0</v>
      </c>
      <c r="I29" s="3">
        <v>0</v>
      </c>
      <c r="J29" s="3"/>
      <c r="K29" s="3">
        <v>0</v>
      </c>
      <c r="L29" s="4">
        <v>8</v>
      </c>
      <c r="M29" s="4">
        <v>68</v>
      </c>
      <c r="N29" s="4">
        <v>162328</v>
      </c>
      <c r="O29" s="4">
        <v>391746</v>
      </c>
      <c r="P29" s="4">
        <v>17510</v>
      </c>
      <c r="Q29" s="4">
        <v>4406</v>
      </c>
      <c r="R29" s="4">
        <v>1428</v>
      </c>
      <c r="S29" s="4">
        <v>508</v>
      </c>
      <c r="T29" s="4">
        <v>234</v>
      </c>
      <c r="U29" s="4">
        <v>80</v>
      </c>
      <c r="V29" s="4">
        <v>32</v>
      </c>
      <c r="W29" s="4">
        <v>4</v>
      </c>
      <c r="X29" s="2">
        <f>SUM(C29:W29)</f>
        <v>578356</v>
      </c>
    </row>
    <row r="30" spans="1:24">
      <c r="A30" s="34" t="s">
        <v>14</v>
      </c>
      <c r="B30" s="21" t="s">
        <v>22</v>
      </c>
      <c r="C30" s="2"/>
      <c r="D30" s="2"/>
      <c r="E30" s="2"/>
      <c r="F30" s="2"/>
      <c r="G30" s="2"/>
      <c r="H30" s="2"/>
      <c r="I30" s="2">
        <v>2</v>
      </c>
      <c r="J30" s="2">
        <v>2</v>
      </c>
      <c r="K30" s="2">
        <v>6</v>
      </c>
      <c r="L30" s="2">
        <v>2</v>
      </c>
      <c r="M30" s="2">
        <v>14</v>
      </c>
      <c r="N30" s="2">
        <v>82</v>
      </c>
      <c r="O30" s="2">
        <v>150250</v>
      </c>
      <c r="P30" s="2">
        <v>377162</v>
      </c>
      <c r="Q30" s="2">
        <v>26716</v>
      </c>
      <c r="R30" s="2">
        <v>5880</v>
      </c>
      <c r="S30" s="2">
        <v>1898</v>
      </c>
      <c r="T30" s="2">
        <v>598</v>
      </c>
      <c r="U30" s="2">
        <v>214</v>
      </c>
      <c r="V30" s="2">
        <v>78</v>
      </c>
      <c r="W30" s="2">
        <v>16</v>
      </c>
      <c r="X30" s="2">
        <f t="shared" ref="X30:X33" si="9">SUM(C30:W30)</f>
        <v>562920</v>
      </c>
    </row>
    <row r="31" spans="1:24">
      <c r="A31" s="35"/>
      <c r="B31" s="22" t="s">
        <v>23</v>
      </c>
      <c r="C31" s="6"/>
      <c r="D31" s="6"/>
      <c r="E31" s="6"/>
      <c r="F31" s="6"/>
      <c r="G31" s="6"/>
      <c r="H31" s="6"/>
      <c r="I31" s="6">
        <v>2</v>
      </c>
      <c r="J31" s="6"/>
      <c r="K31" s="6">
        <v>0</v>
      </c>
      <c r="L31" s="6">
        <v>2</v>
      </c>
      <c r="M31" s="3">
        <v>6</v>
      </c>
      <c r="N31" s="3">
        <v>64</v>
      </c>
      <c r="O31" s="3">
        <v>159944</v>
      </c>
      <c r="P31" s="3">
        <v>381512</v>
      </c>
      <c r="Q31" s="3">
        <v>17630</v>
      </c>
      <c r="R31" s="3">
        <v>3772</v>
      </c>
      <c r="S31" s="3">
        <v>1142</v>
      </c>
      <c r="T31" s="3">
        <v>396</v>
      </c>
      <c r="U31" s="3">
        <v>164</v>
      </c>
      <c r="V31" s="3">
        <v>58</v>
      </c>
      <c r="W31" s="3">
        <v>10</v>
      </c>
      <c r="X31" s="2">
        <f t="shared" si="9"/>
        <v>564702</v>
      </c>
    </row>
    <row r="32" spans="1:24">
      <c r="A32" s="34" t="s">
        <v>15</v>
      </c>
      <c r="B32" s="21" t="s">
        <v>22</v>
      </c>
      <c r="C32" s="7"/>
      <c r="D32" s="7"/>
      <c r="E32" s="7"/>
      <c r="F32" s="7"/>
      <c r="G32" s="7">
        <v>1</v>
      </c>
      <c r="H32" s="7"/>
      <c r="I32" s="7"/>
      <c r="J32" s="7">
        <v>2</v>
      </c>
      <c r="K32" s="7">
        <v>0</v>
      </c>
      <c r="L32" s="7">
        <v>4</v>
      </c>
      <c r="M32" s="7">
        <v>2</v>
      </c>
      <c r="N32" s="7">
        <v>6</v>
      </c>
      <c r="O32" s="7">
        <v>50</v>
      </c>
      <c r="P32" s="7">
        <v>132626</v>
      </c>
      <c r="Q32" s="7">
        <v>340980</v>
      </c>
      <c r="R32" s="7">
        <v>27226</v>
      </c>
      <c r="S32" s="7">
        <v>5316</v>
      </c>
      <c r="T32" s="7">
        <v>1644</v>
      </c>
      <c r="U32" s="7">
        <v>584</v>
      </c>
      <c r="V32" s="7">
        <v>290</v>
      </c>
      <c r="W32" s="7">
        <v>30</v>
      </c>
      <c r="X32" s="2">
        <f t="shared" si="9"/>
        <v>508761</v>
      </c>
    </row>
    <row r="33" spans="1:24">
      <c r="A33" s="35"/>
      <c r="B33" s="22" t="s">
        <v>23</v>
      </c>
      <c r="C33" s="5"/>
      <c r="D33" s="5"/>
      <c r="E33" s="5"/>
      <c r="F33" s="5"/>
      <c r="G33" s="5"/>
      <c r="H33" s="5"/>
      <c r="I33" s="5">
        <v>1</v>
      </c>
      <c r="J33" s="5">
        <v>2</v>
      </c>
      <c r="K33" s="5">
        <v>0</v>
      </c>
      <c r="L33" s="5">
        <v>4</v>
      </c>
      <c r="M33" s="5">
        <v>0</v>
      </c>
      <c r="N33" s="4">
        <v>12</v>
      </c>
      <c r="O33" s="4">
        <v>58</v>
      </c>
      <c r="P33" s="4">
        <v>144536</v>
      </c>
      <c r="Q33" s="4">
        <v>356558</v>
      </c>
      <c r="R33" s="4">
        <v>17952</v>
      </c>
      <c r="S33" s="4">
        <v>3246</v>
      </c>
      <c r="T33" s="4">
        <v>972</v>
      </c>
      <c r="U33" s="4">
        <v>384</v>
      </c>
      <c r="V33" s="4">
        <v>152</v>
      </c>
      <c r="W33" s="4">
        <v>28</v>
      </c>
      <c r="X33" s="2">
        <f t="shared" si="9"/>
        <v>523905</v>
      </c>
    </row>
    <row r="34" spans="1:24">
      <c r="A34" s="30" t="s">
        <v>16</v>
      </c>
      <c r="B34" s="21" t="s">
        <v>22</v>
      </c>
      <c r="C34" s="2">
        <f>SUM(C28,C30,C32)</f>
        <v>0</v>
      </c>
      <c r="D34" s="2">
        <f t="shared" ref="D34:W34" si="10">SUM(D28,D30,D32)</f>
        <v>0</v>
      </c>
      <c r="E34" s="2">
        <f t="shared" si="10"/>
        <v>0</v>
      </c>
      <c r="F34" s="2">
        <f t="shared" si="10"/>
        <v>2</v>
      </c>
      <c r="G34" s="2">
        <f t="shared" si="10"/>
        <v>2</v>
      </c>
      <c r="H34" s="2">
        <f t="shared" si="10"/>
        <v>6</v>
      </c>
      <c r="I34" s="2">
        <f t="shared" si="10"/>
        <v>2</v>
      </c>
      <c r="J34" s="2">
        <f t="shared" si="10"/>
        <v>4</v>
      </c>
      <c r="K34" s="2">
        <f t="shared" si="10"/>
        <v>8</v>
      </c>
      <c r="L34" s="2">
        <f t="shared" si="10"/>
        <v>20</v>
      </c>
      <c r="M34" s="2">
        <f t="shared" si="10"/>
        <v>58</v>
      </c>
      <c r="N34" s="2">
        <f>SUM(N28,N30,N32)</f>
        <v>156658</v>
      </c>
      <c r="O34" s="2">
        <f t="shared" si="10"/>
        <v>546736</v>
      </c>
      <c r="P34" s="2">
        <f t="shared" si="10"/>
        <v>538420</v>
      </c>
      <c r="Q34" s="2">
        <f t="shared" si="10"/>
        <v>375244</v>
      </c>
      <c r="R34" s="2">
        <f t="shared" si="10"/>
        <v>35596</v>
      </c>
      <c r="S34" s="2">
        <f t="shared" si="10"/>
        <v>8064</v>
      </c>
      <c r="T34" s="2">
        <f t="shared" si="10"/>
        <v>2570</v>
      </c>
      <c r="U34" s="2">
        <f t="shared" si="10"/>
        <v>936</v>
      </c>
      <c r="V34" s="2">
        <f t="shared" si="10"/>
        <v>420</v>
      </c>
      <c r="W34" s="2">
        <f t="shared" si="10"/>
        <v>52</v>
      </c>
      <c r="X34" s="2">
        <f>SUM(C34:W34)</f>
        <v>1664798</v>
      </c>
    </row>
    <row r="35" spans="1:24">
      <c r="A35" s="31"/>
      <c r="B35" s="23" t="s">
        <v>23</v>
      </c>
      <c r="C35" s="5">
        <f>SUM(C29,C31,C33)</f>
        <v>0</v>
      </c>
      <c r="D35" s="5">
        <f t="shared" ref="D35:W35" si="11">SUM(D29,D31,D33)</f>
        <v>0</v>
      </c>
      <c r="E35" s="5">
        <f t="shared" si="11"/>
        <v>0</v>
      </c>
      <c r="F35" s="5">
        <f t="shared" si="11"/>
        <v>4</v>
      </c>
      <c r="G35" s="5">
        <f t="shared" si="11"/>
        <v>0</v>
      </c>
      <c r="H35" s="5">
        <f t="shared" si="11"/>
        <v>0</v>
      </c>
      <c r="I35" s="5">
        <f t="shared" si="11"/>
        <v>3</v>
      </c>
      <c r="J35" s="5">
        <f t="shared" si="11"/>
        <v>2</v>
      </c>
      <c r="K35" s="5">
        <f t="shared" si="11"/>
        <v>0</v>
      </c>
      <c r="L35" s="5">
        <f t="shared" si="11"/>
        <v>14</v>
      </c>
      <c r="M35" s="5">
        <f t="shared" si="11"/>
        <v>74</v>
      </c>
      <c r="N35" s="5">
        <f t="shared" si="11"/>
        <v>162404</v>
      </c>
      <c r="O35" s="5">
        <f t="shared" si="11"/>
        <v>551748</v>
      </c>
      <c r="P35" s="5">
        <f t="shared" si="11"/>
        <v>543558</v>
      </c>
      <c r="Q35" s="5">
        <f t="shared" si="11"/>
        <v>378594</v>
      </c>
      <c r="R35" s="5">
        <f t="shared" si="11"/>
        <v>23152</v>
      </c>
      <c r="S35" s="5">
        <f t="shared" si="11"/>
        <v>4896</v>
      </c>
      <c r="T35" s="5">
        <f t="shared" si="11"/>
        <v>1602</v>
      </c>
      <c r="U35" s="5">
        <f t="shared" si="11"/>
        <v>628</v>
      </c>
      <c r="V35" s="5">
        <f t="shared" si="11"/>
        <v>242</v>
      </c>
      <c r="W35" s="5">
        <f t="shared" si="11"/>
        <v>42</v>
      </c>
      <c r="X35" s="2">
        <f>SUM(C35:W35)</f>
        <v>1666963</v>
      </c>
    </row>
    <row r="36" spans="1:24" s="15" customFormat="1">
      <c r="A36" s="32" t="s">
        <v>49</v>
      </c>
      <c r="B36" s="33"/>
      <c r="C36" s="18">
        <f>SUM(C34:C35)</f>
        <v>0</v>
      </c>
      <c r="D36" s="18">
        <f t="shared" ref="D36:W36" si="12">SUM(D34:D35)</f>
        <v>0</v>
      </c>
      <c r="E36" s="18">
        <f t="shared" si="12"/>
        <v>0</v>
      </c>
      <c r="F36" s="18">
        <f t="shared" si="12"/>
        <v>6</v>
      </c>
      <c r="G36" s="18">
        <f t="shared" si="12"/>
        <v>2</v>
      </c>
      <c r="H36" s="18">
        <f t="shared" si="12"/>
        <v>6</v>
      </c>
      <c r="I36" s="18">
        <f t="shared" si="12"/>
        <v>5</v>
      </c>
      <c r="J36" s="18">
        <f t="shared" si="12"/>
        <v>6</v>
      </c>
      <c r="K36" s="18">
        <f t="shared" si="12"/>
        <v>8</v>
      </c>
      <c r="L36" s="18">
        <f t="shared" si="12"/>
        <v>34</v>
      </c>
      <c r="M36" s="18">
        <f t="shared" si="12"/>
        <v>132</v>
      </c>
      <c r="N36" s="18">
        <f t="shared" si="12"/>
        <v>319062</v>
      </c>
      <c r="O36" s="18">
        <f t="shared" si="12"/>
        <v>1098484</v>
      </c>
      <c r="P36" s="18">
        <f t="shared" si="12"/>
        <v>1081978</v>
      </c>
      <c r="Q36" s="18">
        <f t="shared" si="12"/>
        <v>753838</v>
      </c>
      <c r="R36" s="18">
        <f t="shared" si="12"/>
        <v>58748</v>
      </c>
      <c r="S36" s="18">
        <f t="shared" si="12"/>
        <v>12960</v>
      </c>
      <c r="T36" s="18">
        <f t="shared" si="12"/>
        <v>4172</v>
      </c>
      <c r="U36" s="18">
        <f t="shared" si="12"/>
        <v>1564</v>
      </c>
      <c r="V36" s="18">
        <f t="shared" si="12"/>
        <v>662</v>
      </c>
      <c r="W36" s="18">
        <f t="shared" si="12"/>
        <v>94</v>
      </c>
      <c r="X36" s="18">
        <f>SUM(X34:X35)</f>
        <v>3331761</v>
      </c>
    </row>
    <row r="37" spans="1:24" s="9" customFormat="1">
      <c r="A37" s="28" t="s">
        <v>18</v>
      </c>
      <c r="B37" s="24" t="s">
        <v>22</v>
      </c>
      <c r="C37" s="8"/>
      <c r="D37" s="8"/>
      <c r="E37" s="8"/>
      <c r="F37" s="8"/>
      <c r="G37" s="8"/>
      <c r="H37" s="8">
        <v>4</v>
      </c>
      <c r="I37" s="8"/>
      <c r="J37" s="8">
        <v>0</v>
      </c>
      <c r="K37" s="8">
        <v>2</v>
      </c>
      <c r="L37" s="8">
        <v>4</v>
      </c>
      <c r="M37" s="8"/>
      <c r="N37" s="8">
        <v>2</v>
      </c>
      <c r="O37" s="8">
        <v>16</v>
      </c>
      <c r="P37" s="8">
        <v>68</v>
      </c>
      <c r="Q37" s="8">
        <v>85014</v>
      </c>
      <c r="R37" s="8">
        <v>208868</v>
      </c>
      <c r="S37" s="8">
        <v>15686</v>
      </c>
      <c r="T37" s="2">
        <v>2570</v>
      </c>
      <c r="U37" s="8">
        <v>756</v>
      </c>
      <c r="V37" s="8">
        <v>194</v>
      </c>
      <c r="W37" s="8">
        <v>70</v>
      </c>
      <c r="X37" s="2">
        <f>SUM(C37:W37)</f>
        <v>313254</v>
      </c>
    </row>
    <row r="38" spans="1:24" s="9" customFormat="1">
      <c r="A38" s="29"/>
      <c r="B38" s="25" t="s">
        <v>23</v>
      </c>
      <c r="C38" s="10"/>
      <c r="D38" s="10"/>
      <c r="E38" s="10"/>
      <c r="F38" s="10"/>
      <c r="G38" s="10">
        <v>3</v>
      </c>
      <c r="H38" s="10">
        <v>2</v>
      </c>
      <c r="I38" s="10">
        <v>0</v>
      </c>
      <c r="J38" s="10">
        <v>2</v>
      </c>
      <c r="K38" s="10">
        <v>0</v>
      </c>
      <c r="L38" s="10">
        <v>0</v>
      </c>
      <c r="M38" s="10"/>
      <c r="N38" s="10">
        <v>10</v>
      </c>
      <c r="O38" s="11">
        <v>12</v>
      </c>
      <c r="P38" s="10">
        <v>66</v>
      </c>
      <c r="Q38" s="10">
        <v>117384</v>
      </c>
      <c r="R38" s="10">
        <v>282938</v>
      </c>
      <c r="S38" s="10">
        <v>13516</v>
      </c>
      <c r="T38" s="4">
        <v>2104</v>
      </c>
      <c r="U38" s="10">
        <v>514</v>
      </c>
      <c r="V38" s="10">
        <v>144</v>
      </c>
      <c r="W38" s="10">
        <v>52</v>
      </c>
      <c r="X38" s="2">
        <f>SUM(C38:W38)</f>
        <v>416747</v>
      </c>
    </row>
    <row r="39" spans="1:24" s="9" customFormat="1">
      <c r="A39" s="28" t="s">
        <v>19</v>
      </c>
      <c r="B39" s="24" t="s">
        <v>22</v>
      </c>
      <c r="C39" s="8"/>
      <c r="D39" s="8"/>
      <c r="E39" s="8"/>
      <c r="F39" s="8"/>
      <c r="G39" s="8"/>
      <c r="H39" s="8"/>
      <c r="I39" s="8"/>
      <c r="J39" s="8"/>
      <c r="K39" s="8">
        <v>0</v>
      </c>
      <c r="L39" s="8">
        <v>2</v>
      </c>
      <c r="M39" s="8"/>
      <c r="N39" s="8">
        <v>2</v>
      </c>
      <c r="O39" s="8">
        <v>0</v>
      </c>
      <c r="P39" s="8">
        <v>8</v>
      </c>
      <c r="Q39" s="8">
        <v>54</v>
      </c>
      <c r="R39" s="8">
        <v>81726</v>
      </c>
      <c r="S39" s="8">
        <v>195126</v>
      </c>
      <c r="T39" s="2">
        <v>13844</v>
      </c>
      <c r="U39" s="8">
        <v>2120</v>
      </c>
      <c r="V39" s="8">
        <v>484</v>
      </c>
      <c r="W39" s="8">
        <v>56</v>
      </c>
      <c r="X39" s="2">
        <f t="shared" ref="X39:X42" si="13">SUM(C39:W39)</f>
        <v>293422</v>
      </c>
    </row>
    <row r="40" spans="1:24" s="9" customFormat="1">
      <c r="A40" s="29"/>
      <c r="B40" s="25" t="s">
        <v>23</v>
      </c>
      <c r="C40" s="10"/>
      <c r="D40" s="10"/>
      <c r="E40" s="10"/>
      <c r="F40" s="10"/>
      <c r="G40" s="10"/>
      <c r="H40" s="10">
        <v>2</v>
      </c>
      <c r="I40" s="10">
        <v>0</v>
      </c>
      <c r="J40" s="10"/>
      <c r="K40" s="10">
        <v>6</v>
      </c>
      <c r="L40" s="10">
        <v>0</v>
      </c>
      <c r="M40" s="10"/>
      <c r="N40" s="10">
        <v>2</v>
      </c>
      <c r="O40" s="10">
        <v>4</v>
      </c>
      <c r="P40" s="10">
        <v>12</v>
      </c>
      <c r="Q40" s="10">
        <v>82</v>
      </c>
      <c r="R40" s="10">
        <v>115250</v>
      </c>
      <c r="S40" s="10">
        <v>271440</v>
      </c>
      <c r="T40" s="4">
        <v>11776</v>
      </c>
      <c r="U40" s="10">
        <v>1708</v>
      </c>
      <c r="V40" s="10">
        <v>366</v>
      </c>
      <c r="W40" s="10">
        <v>54</v>
      </c>
      <c r="X40" s="2">
        <f t="shared" si="13"/>
        <v>400702</v>
      </c>
    </row>
    <row r="41" spans="1:24" s="9" customFormat="1">
      <c r="A41" s="28" t="s">
        <v>20</v>
      </c>
      <c r="B41" s="24" t="s">
        <v>22</v>
      </c>
      <c r="C41" s="12"/>
      <c r="D41" s="12"/>
      <c r="E41" s="12"/>
      <c r="F41" s="12"/>
      <c r="G41" s="12"/>
      <c r="H41" s="12"/>
      <c r="I41" s="12">
        <v>2</v>
      </c>
      <c r="J41" s="12"/>
      <c r="K41" s="12">
        <v>0</v>
      </c>
      <c r="L41" s="12">
        <v>0</v>
      </c>
      <c r="M41" s="12">
        <v>2</v>
      </c>
      <c r="N41" s="12">
        <v>2</v>
      </c>
      <c r="O41" s="12">
        <v>2</v>
      </c>
      <c r="P41" s="12">
        <v>2</v>
      </c>
      <c r="Q41" s="12">
        <v>0</v>
      </c>
      <c r="R41" s="12">
        <v>46</v>
      </c>
      <c r="S41" s="12">
        <v>78994</v>
      </c>
      <c r="T41" s="2">
        <v>190762</v>
      </c>
      <c r="U41" s="12">
        <v>13776</v>
      </c>
      <c r="V41" s="12">
        <v>2052</v>
      </c>
      <c r="W41" s="12">
        <v>162</v>
      </c>
      <c r="X41" s="2">
        <f t="shared" si="13"/>
        <v>285802</v>
      </c>
    </row>
    <row r="42" spans="1:24" s="9" customFormat="1">
      <c r="A42" s="29"/>
      <c r="B42" s="25" t="s">
        <v>23</v>
      </c>
      <c r="C42" s="13"/>
      <c r="D42" s="13"/>
      <c r="E42" s="13"/>
      <c r="F42" s="13"/>
      <c r="G42" s="13"/>
      <c r="H42" s="13"/>
      <c r="I42" s="13">
        <v>0</v>
      </c>
      <c r="J42" s="13"/>
      <c r="K42" s="13">
        <v>0</v>
      </c>
      <c r="L42" s="13"/>
      <c r="M42" s="13"/>
      <c r="N42" s="13">
        <v>2</v>
      </c>
      <c r="O42" s="13">
        <v>2</v>
      </c>
      <c r="P42" s="13">
        <v>0</v>
      </c>
      <c r="Q42" s="13">
        <v>4</v>
      </c>
      <c r="R42" s="13">
        <v>90</v>
      </c>
      <c r="S42" s="13">
        <v>116980</v>
      </c>
      <c r="T42" s="4">
        <v>274168</v>
      </c>
      <c r="U42" s="13">
        <v>11644</v>
      </c>
      <c r="V42" s="13">
        <v>1574</v>
      </c>
      <c r="W42" s="13">
        <v>120</v>
      </c>
      <c r="X42" s="2">
        <f t="shared" si="13"/>
        <v>404584</v>
      </c>
    </row>
    <row r="43" spans="1:24">
      <c r="A43" s="30" t="s">
        <v>17</v>
      </c>
      <c r="B43" s="21" t="s">
        <v>22</v>
      </c>
      <c r="C43" s="2">
        <f>SUM(C37,C39,C41)</f>
        <v>0</v>
      </c>
      <c r="D43" s="2">
        <f t="shared" ref="D43:W43" si="14">SUM(D37,D39,D41)</f>
        <v>0</v>
      </c>
      <c r="E43" s="2">
        <f t="shared" si="14"/>
        <v>0</v>
      </c>
      <c r="F43" s="2">
        <f t="shared" si="14"/>
        <v>0</v>
      </c>
      <c r="G43" s="2">
        <f t="shared" si="14"/>
        <v>0</v>
      </c>
      <c r="H43" s="2">
        <f t="shared" si="14"/>
        <v>4</v>
      </c>
      <c r="I43" s="2">
        <f t="shared" si="14"/>
        <v>2</v>
      </c>
      <c r="J43" s="2">
        <f t="shared" si="14"/>
        <v>0</v>
      </c>
      <c r="K43" s="2">
        <f t="shared" si="14"/>
        <v>2</v>
      </c>
      <c r="L43" s="2">
        <f t="shared" si="14"/>
        <v>6</v>
      </c>
      <c r="M43" s="2">
        <f t="shared" si="14"/>
        <v>2</v>
      </c>
      <c r="N43" s="2">
        <f t="shared" si="14"/>
        <v>6</v>
      </c>
      <c r="O43" s="2">
        <v>6</v>
      </c>
      <c r="P43" s="2">
        <f t="shared" si="14"/>
        <v>78</v>
      </c>
      <c r="Q43" s="2">
        <f t="shared" si="14"/>
        <v>85068</v>
      </c>
      <c r="R43" s="2">
        <f t="shared" si="14"/>
        <v>290640</v>
      </c>
      <c r="S43" s="2">
        <f t="shared" si="14"/>
        <v>289806</v>
      </c>
      <c r="T43" s="2">
        <f t="shared" si="14"/>
        <v>207176</v>
      </c>
      <c r="U43" s="2">
        <f t="shared" si="14"/>
        <v>16652</v>
      </c>
      <c r="V43" s="2">
        <f t="shared" si="14"/>
        <v>2730</v>
      </c>
      <c r="W43" s="2">
        <f t="shared" si="14"/>
        <v>288</v>
      </c>
      <c r="X43" s="2">
        <f>SUM(C43:W43)</f>
        <v>892466</v>
      </c>
    </row>
    <row r="44" spans="1:24">
      <c r="A44" s="31"/>
      <c r="B44" s="23" t="s">
        <v>23</v>
      </c>
      <c r="C44" s="5">
        <f>SUM(C38,C40,C42)</f>
        <v>0</v>
      </c>
      <c r="D44" s="5">
        <f t="shared" ref="D44:W44" si="15">SUM(D38,D40,D42)</f>
        <v>0</v>
      </c>
      <c r="E44" s="5">
        <f t="shared" si="15"/>
        <v>0</v>
      </c>
      <c r="F44" s="5">
        <f t="shared" si="15"/>
        <v>0</v>
      </c>
      <c r="G44" s="5">
        <f t="shared" si="15"/>
        <v>3</v>
      </c>
      <c r="H44" s="5">
        <f t="shared" si="15"/>
        <v>4</v>
      </c>
      <c r="I44" s="5">
        <f t="shared" si="15"/>
        <v>0</v>
      </c>
      <c r="J44" s="5">
        <f t="shared" si="15"/>
        <v>2</v>
      </c>
      <c r="K44" s="5">
        <f t="shared" si="15"/>
        <v>6</v>
      </c>
      <c r="L44" s="5">
        <f t="shared" si="15"/>
        <v>0</v>
      </c>
      <c r="M44" s="5">
        <f t="shared" si="15"/>
        <v>0</v>
      </c>
      <c r="N44" s="5">
        <f t="shared" si="15"/>
        <v>14</v>
      </c>
      <c r="O44" s="5">
        <f t="shared" si="15"/>
        <v>18</v>
      </c>
      <c r="P44" s="5">
        <f t="shared" si="15"/>
        <v>78</v>
      </c>
      <c r="Q44" s="5">
        <f t="shared" si="15"/>
        <v>117470</v>
      </c>
      <c r="R44" s="5">
        <f t="shared" si="15"/>
        <v>398278</v>
      </c>
      <c r="S44" s="5">
        <f t="shared" si="15"/>
        <v>401936</v>
      </c>
      <c r="T44" s="5">
        <f t="shared" si="15"/>
        <v>288048</v>
      </c>
      <c r="U44" s="5">
        <f t="shared" si="15"/>
        <v>13866</v>
      </c>
      <c r="V44" s="5">
        <f t="shared" si="15"/>
        <v>2084</v>
      </c>
      <c r="W44" s="5">
        <f t="shared" si="15"/>
        <v>226</v>
      </c>
      <c r="X44" s="2">
        <f>SUM(C44:W44)</f>
        <v>1222033</v>
      </c>
    </row>
    <row r="45" spans="1:24" s="15" customFormat="1">
      <c r="A45" s="32" t="s">
        <v>48</v>
      </c>
      <c r="B45" s="33"/>
      <c r="C45" s="18">
        <f>SUM(C43:C44)</f>
        <v>0</v>
      </c>
      <c r="D45" s="18">
        <f t="shared" ref="D45:V45" si="16">SUM(D43:D44)</f>
        <v>0</v>
      </c>
      <c r="E45" s="18">
        <f t="shared" si="16"/>
        <v>0</v>
      </c>
      <c r="F45" s="18">
        <f t="shared" si="16"/>
        <v>0</v>
      </c>
      <c r="G45" s="18">
        <f t="shared" si="16"/>
        <v>3</v>
      </c>
      <c r="H45" s="18">
        <f t="shared" si="16"/>
        <v>8</v>
      </c>
      <c r="I45" s="18">
        <f t="shared" si="16"/>
        <v>2</v>
      </c>
      <c r="J45" s="18">
        <f t="shared" si="16"/>
        <v>2</v>
      </c>
      <c r="K45" s="18">
        <f t="shared" si="16"/>
        <v>8</v>
      </c>
      <c r="L45" s="18">
        <f t="shared" si="16"/>
        <v>6</v>
      </c>
      <c r="M45" s="18">
        <f t="shared" si="16"/>
        <v>2</v>
      </c>
      <c r="N45" s="18">
        <f t="shared" si="16"/>
        <v>20</v>
      </c>
      <c r="O45" s="18">
        <f t="shared" si="16"/>
        <v>24</v>
      </c>
      <c r="P45" s="18">
        <f t="shared" si="16"/>
        <v>156</v>
      </c>
      <c r="Q45" s="18">
        <f t="shared" si="16"/>
        <v>202538</v>
      </c>
      <c r="R45" s="18">
        <f t="shared" si="16"/>
        <v>688918</v>
      </c>
      <c r="S45" s="18">
        <f t="shared" si="16"/>
        <v>691742</v>
      </c>
      <c r="T45" s="18">
        <f t="shared" si="16"/>
        <v>495224</v>
      </c>
      <c r="U45" s="18">
        <f t="shared" si="16"/>
        <v>30518</v>
      </c>
      <c r="V45" s="18">
        <f t="shared" si="16"/>
        <v>4814</v>
      </c>
      <c r="W45" s="18">
        <f>SUM(W43:W44)</f>
        <v>514</v>
      </c>
      <c r="X45" s="18">
        <f>SUM(X43:X44)</f>
        <v>2114499</v>
      </c>
    </row>
    <row r="46" spans="1:24" s="9" customFormat="1">
      <c r="A46" s="28" t="s">
        <v>51</v>
      </c>
      <c r="B46" s="24" t="s">
        <v>22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>
        <v>344</v>
      </c>
      <c r="R46" s="8">
        <v>876</v>
      </c>
      <c r="S46" s="8">
        <v>164</v>
      </c>
      <c r="T46" s="2">
        <v>32</v>
      </c>
      <c r="U46" s="8">
        <v>4</v>
      </c>
      <c r="V46" s="8">
        <v>4</v>
      </c>
      <c r="W46" s="8"/>
      <c r="X46" s="2">
        <f>SUM(C46:W46)</f>
        <v>1424</v>
      </c>
    </row>
    <row r="47" spans="1:24" s="9" customFormat="1">
      <c r="A47" s="29"/>
      <c r="B47" s="25" t="s">
        <v>23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  <c r="P47" s="10"/>
      <c r="Q47" s="10">
        <v>284</v>
      </c>
      <c r="R47" s="10">
        <v>744</v>
      </c>
      <c r="S47" s="10">
        <v>70</v>
      </c>
      <c r="T47" s="4">
        <v>8</v>
      </c>
      <c r="U47" s="10">
        <v>6</v>
      </c>
      <c r="V47" s="10">
        <v>8</v>
      </c>
      <c r="W47" s="10"/>
      <c r="X47" s="2">
        <f>SUM(C47:W47)</f>
        <v>1120</v>
      </c>
    </row>
    <row r="48" spans="1:24" s="9" customFormat="1">
      <c r="A48" s="28" t="s">
        <v>52</v>
      </c>
      <c r="B48" s="24" t="s">
        <v>22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>
        <v>308</v>
      </c>
      <c r="S48" s="8">
        <v>794</v>
      </c>
      <c r="T48" s="2">
        <v>104</v>
      </c>
      <c r="U48" s="8">
        <v>22</v>
      </c>
      <c r="V48" s="8">
        <v>8</v>
      </c>
      <c r="W48" s="8">
        <v>0</v>
      </c>
      <c r="X48" s="2">
        <f t="shared" ref="X48:X51" si="17">SUM(C48:W48)</f>
        <v>1236</v>
      </c>
    </row>
    <row r="49" spans="1:24" s="9" customFormat="1">
      <c r="A49" s="29"/>
      <c r="B49" s="25" t="s">
        <v>23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>
        <v>340</v>
      </c>
      <c r="S49" s="10">
        <v>772</v>
      </c>
      <c r="T49" s="4">
        <v>70</v>
      </c>
      <c r="U49" s="10">
        <v>16</v>
      </c>
      <c r="V49" s="10">
        <v>4</v>
      </c>
      <c r="W49" s="10"/>
      <c r="X49" s="2">
        <f t="shared" si="17"/>
        <v>1202</v>
      </c>
    </row>
    <row r="50" spans="1:24" s="9" customFormat="1">
      <c r="A50" s="28" t="s">
        <v>53</v>
      </c>
      <c r="B50" s="24" t="s">
        <v>22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>
        <v>286</v>
      </c>
      <c r="T50" s="2">
        <v>798</v>
      </c>
      <c r="U50" s="12">
        <v>98</v>
      </c>
      <c r="V50" s="12">
        <v>10</v>
      </c>
      <c r="W50" s="12"/>
      <c r="X50" s="2">
        <f t="shared" si="17"/>
        <v>1192</v>
      </c>
    </row>
    <row r="51" spans="1:24" s="9" customFormat="1">
      <c r="A51" s="29"/>
      <c r="B51" s="25" t="s">
        <v>23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>
        <v>308</v>
      </c>
      <c r="T51" s="4">
        <v>934</v>
      </c>
      <c r="U51" s="13">
        <v>52</v>
      </c>
      <c r="V51" s="13">
        <v>8</v>
      </c>
      <c r="W51" s="13"/>
      <c r="X51" s="2">
        <f t="shared" si="17"/>
        <v>1302</v>
      </c>
    </row>
    <row r="52" spans="1:24">
      <c r="A52" s="30" t="s">
        <v>54</v>
      </c>
      <c r="B52" s="21" t="s">
        <v>22</v>
      </c>
      <c r="C52" s="2">
        <f>SUM(C46,C48,C50)</f>
        <v>0</v>
      </c>
      <c r="D52" s="2">
        <f t="shared" ref="D52:W52" si="18">SUM(D46,D48,D50)</f>
        <v>0</v>
      </c>
      <c r="E52" s="2">
        <f t="shared" si="18"/>
        <v>0</v>
      </c>
      <c r="F52" s="2">
        <f t="shared" si="18"/>
        <v>0</v>
      </c>
      <c r="G52" s="2">
        <f t="shared" si="18"/>
        <v>0</v>
      </c>
      <c r="H52" s="2">
        <f t="shared" si="18"/>
        <v>0</v>
      </c>
      <c r="I52" s="2">
        <f t="shared" si="18"/>
        <v>0</v>
      </c>
      <c r="J52" s="2">
        <f t="shared" si="18"/>
        <v>0</v>
      </c>
      <c r="K52" s="2">
        <f t="shared" si="18"/>
        <v>0</v>
      </c>
      <c r="L52" s="2">
        <f t="shared" si="18"/>
        <v>0</v>
      </c>
      <c r="M52" s="2">
        <f t="shared" si="18"/>
        <v>0</v>
      </c>
      <c r="N52" s="2">
        <f t="shared" si="18"/>
        <v>0</v>
      </c>
      <c r="O52" s="2">
        <f t="shared" si="18"/>
        <v>0</v>
      </c>
      <c r="P52" s="2">
        <f t="shared" si="18"/>
        <v>0</v>
      </c>
      <c r="Q52" s="2">
        <f t="shared" si="18"/>
        <v>344</v>
      </c>
      <c r="R52" s="2">
        <f t="shared" si="18"/>
        <v>1184</v>
      </c>
      <c r="S52" s="2">
        <f t="shared" si="18"/>
        <v>1244</v>
      </c>
      <c r="T52" s="2">
        <f t="shared" si="18"/>
        <v>934</v>
      </c>
      <c r="U52" s="2">
        <f t="shared" si="18"/>
        <v>124</v>
      </c>
      <c r="V52" s="2">
        <f t="shared" si="18"/>
        <v>22</v>
      </c>
      <c r="W52" s="2">
        <f t="shared" si="18"/>
        <v>0</v>
      </c>
      <c r="X52" s="2">
        <f>SUM(C52:W52)</f>
        <v>3852</v>
      </c>
    </row>
    <row r="53" spans="1:24">
      <c r="A53" s="31"/>
      <c r="B53" s="23" t="s">
        <v>23</v>
      </c>
      <c r="C53" s="5">
        <f>SUM(C47,C49,C51)</f>
        <v>0</v>
      </c>
      <c r="D53" s="5">
        <f t="shared" ref="D53:W53" si="19">SUM(D47,D49,D51)</f>
        <v>0</v>
      </c>
      <c r="E53" s="5">
        <f t="shared" si="19"/>
        <v>0</v>
      </c>
      <c r="F53" s="5">
        <f t="shared" si="19"/>
        <v>0</v>
      </c>
      <c r="G53" s="5">
        <f t="shared" si="19"/>
        <v>0</v>
      </c>
      <c r="H53" s="5">
        <f t="shared" si="19"/>
        <v>0</v>
      </c>
      <c r="I53" s="5">
        <f t="shared" si="19"/>
        <v>0</v>
      </c>
      <c r="J53" s="5">
        <f t="shared" si="19"/>
        <v>0</v>
      </c>
      <c r="K53" s="5">
        <f t="shared" si="19"/>
        <v>0</v>
      </c>
      <c r="L53" s="5">
        <f t="shared" si="19"/>
        <v>0</v>
      </c>
      <c r="M53" s="5">
        <f t="shared" si="19"/>
        <v>0</v>
      </c>
      <c r="N53" s="5">
        <f t="shared" si="19"/>
        <v>0</v>
      </c>
      <c r="O53" s="5">
        <f t="shared" si="19"/>
        <v>0</v>
      </c>
      <c r="P53" s="5">
        <f t="shared" si="19"/>
        <v>0</v>
      </c>
      <c r="Q53" s="5">
        <f t="shared" si="19"/>
        <v>284</v>
      </c>
      <c r="R53" s="5">
        <f t="shared" si="19"/>
        <v>1084</v>
      </c>
      <c r="S53" s="5">
        <f t="shared" si="19"/>
        <v>1150</v>
      </c>
      <c r="T53" s="5">
        <f t="shared" si="19"/>
        <v>1012</v>
      </c>
      <c r="U53" s="5">
        <f t="shared" si="19"/>
        <v>74</v>
      </c>
      <c r="V53" s="5">
        <f t="shared" si="19"/>
        <v>20</v>
      </c>
      <c r="W53" s="5">
        <f t="shared" si="19"/>
        <v>0</v>
      </c>
      <c r="X53" s="2">
        <f>SUM(C53:W53)</f>
        <v>3624</v>
      </c>
    </row>
    <row r="54" spans="1:24" s="15" customFormat="1">
      <c r="A54" s="32" t="s">
        <v>55</v>
      </c>
      <c r="B54" s="33"/>
      <c r="C54" s="18">
        <f>SUM(C52:C53)</f>
        <v>0</v>
      </c>
      <c r="D54" s="18">
        <f t="shared" ref="D54:W54" si="20">SUM(D52:D53)</f>
        <v>0</v>
      </c>
      <c r="E54" s="18">
        <f t="shared" si="20"/>
        <v>0</v>
      </c>
      <c r="F54" s="18">
        <f t="shared" si="20"/>
        <v>0</v>
      </c>
      <c r="G54" s="18">
        <f t="shared" si="20"/>
        <v>0</v>
      </c>
      <c r="H54" s="18">
        <f t="shared" si="20"/>
        <v>0</v>
      </c>
      <c r="I54" s="18">
        <f t="shared" si="20"/>
        <v>0</v>
      </c>
      <c r="J54" s="18">
        <f t="shared" si="20"/>
        <v>0</v>
      </c>
      <c r="K54" s="18">
        <f t="shared" si="20"/>
        <v>0</v>
      </c>
      <c r="L54" s="18">
        <f t="shared" si="20"/>
        <v>0</v>
      </c>
      <c r="M54" s="18">
        <f t="shared" si="20"/>
        <v>0</v>
      </c>
      <c r="N54" s="18">
        <f t="shared" si="20"/>
        <v>0</v>
      </c>
      <c r="O54" s="18">
        <f t="shared" si="20"/>
        <v>0</v>
      </c>
      <c r="P54" s="18">
        <f t="shared" si="20"/>
        <v>0</v>
      </c>
      <c r="Q54" s="18">
        <f t="shared" si="20"/>
        <v>628</v>
      </c>
      <c r="R54" s="18">
        <f t="shared" si="20"/>
        <v>2268</v>
      </c>
      <c r="S54" s="18">
        <f t="shared" si="20"/>
        <v>2394</v>
      </c>
      <c r="T54" s="18">
        <f t="shared" si="20"/>
        <v>1946</v>
      </c>
      <c r="U54" s="18">
        <f t="shared" si="20"/>
        <v>198</v>
      </c>
      <c r="V54" s="18">
        <f t="shared" si="20"/>
        <v>42</v>
      </c>
      <c r="W54" s="18">
        <f t="shared" si="20"/>
        <v>0</v>
      </c>
      <c r="X54" s="18">
        <f>SUM(X52:X53)</f>
        <v>7476</v>
      </c>
    </row>
    <row r="55" spans="1:24" s="15" customFormat="1">
      <c r="A55" s="14" t="s">
        <v>2</v>
      </c>
      <c r="B55" s="14"/>
      <c r="C55" s="18">
        <f>SUM(C12,C27,C36,C45,C54)</f>
        <v>126</v>
      </c>
      <c r="D55" s="18">
        <f t="shared" ref="D55:W55" si="21">SUM(D12,D27,D36,D45,D54)</f>
        <v>2602</v>
      </c>
      <c r="E55" s="18">
        <f t="shared" si="21"/>
        <v>42424</v>
      </c>
      <c r="F55" s="18">
        <f t="shared" si="21"/>
        <v>295574</v>
      </c>
      <c r="G55" s="18">
        <f t="shared" si="21"/>
        <v>667891</v>
      </c>
      <c r="H55" s="18">
        <f t="shared" si="21"/>
        <v>743504</v>
      </c>
      <c r="I55" s="18">
        <f t="shared" si="21"/>
        <v>836639</v>
      </c>
      <c r="J55" s="18">
        <f t="shared" si="21"/>
        <v>883542</v>
      </c>
      <c r="K55" s="18">
        <f t="shared" si="21"/>
        <v>892954</v>
      </c>
      <c r="L55" s="18">
        <f t="shared" si="21"/>
        <v>931563</v>
      </c>
      <c r="M55" s="18">
        <f t="shared" si="21"/>
        <v>959899</v>
      </c>
      <c r="N55" s="18">
        <f t="shared" si="21"/>
        <v>373356</v>
      </c>
      <c r="O55" s="18">
        <f t="shared" si="21"/>
        <v>1157990</v>
      </c>
      <c r="P55" s="18">
        <f t="shared" si="21"/>
        <v>1106390</v>
      </c>
      <c r="Q55" s="18">
        <f t="shared" si="21"/>
        <v>969748</v>
      </c>
      <c r="R55" s="18">
        <f t="shared" si="21"/>
        <v>756814</v>
      </c>
      <c r="S55" s="18">
        <f t="shared" si="21"/>
        <v>711626</v>
      </c>
      <c r="T55" s="18">
        <f t="shared" si="21"/>
        <v>504668</v>
      </c>
      <c r="U55" s="18">
        <f t="shared" si="21"/>
        <v>33832</v>
      </c>
      <c r="V55" s="18">
        <f t="shared" si="21"/>
        <v>6206</v>
      </c>
      <c r="W55" s="18">
        <f t="shared" si="21"/>
        <v>694</v>
      </c>
      <c r="X55" s="18">
        <f>SUM(C55:W55)</f>
        <v>11878042</v>
      </c>
    </row>
  </sheetData>
  <mergeCells count="32">
    <mergeCell ref="A54:B54"/>
    <mergeCell ref="B2:B3"/>
    <mergeCell ref="C2:X2"/>
    <mergeCell ref="A25:A26"/>
    <mergeCell ref="A34:A35"/>
    <mergeCell ref="A43:A44"/>
    <mergeCell ref="A19:A20"/>
    <mergeCell ref="A8:A9"/>
    <mergeCell ref="A10:A11"/>
    <mergeCell ref="A30:A31"/>
    <mergeCell ref="A13:A14"/>
    <mergeCell ref="A15:A16"/>
    <mergeCell ref="A17:A18"/>
    <mergeCell ref="A2:A3"/>
    <mergeCell ref="A4:A5"/>
    <mergeCell ref="A6:A7"/>
    <mergeCell ref="A1:X1"/>
    <mergeCell ref="A46:A47"/>
    <mergeCell ref="A48:A49"/>
    <mergeCell ref="A50:A51"/>
    <mergeCell ref="A52:A53"/>
    <mergeCell ref="A45:B45"/>
    <mergeCell ref="A32:A33"/>
    <mergeCell ref="A37:A38"/>
    <mergeCell ref="A39:A40"/>
    <mergeCell ref="A41:A42"/>
    <mergeCell ref="A12:B12"/>
    <mergeCell ref="A27:B27"/>
    <mergeCell ref="A36:B36"/>
    <mergeCell ref="A21:A22"/>
    <mergeCell ref="A23:A24"/>
    <mergeCell ref="A28:A29"/>
  </mergeCells>
  <phoneticPr fontId="6" type="noConversion"/>
  <pageMargins left="0" right="0" top="0.74803149606299213" bottom="0.74803149606299213" header="0.31496062992125984" footer="0.31496062992125984"/>
  <pageSetup paperSize="9" scale="80" orientation="landscape" r:id="rId1"/>
  <headerFooter>
    <oddHeader>&amp;C&amp;"TH SarabunPSK,ธรรมดา"&amp;16 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neansard sirimilin</cp:lastModifiedBy>
  <cp:lastPrinted>2018-08-02T03:15:38Z</cp:lastPrinted>
  <dcterms:created xsi:type="dcterms:W3CDTF">2017-12-07T03:17:35Z</dcterms:created>
  <dcterms:modified xsi:type="dcterms:W3CDTF">2026-01-20T02:48:32Z</dcterms:modified>
</cp:coreProperties>
</file>