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0126\Documents\งานลม\งาน พี่โก 26-28 พย 68\ตารางปี68\"/>
    </mc:Choice>
  </mc:AlternateContent>
  <xr:revisionPtr revIDLastSave="0" documentId="8_{E28A532A-93D2-43D1-BACA-FD26C7170B8D}" xr6:coauthVersionLast="47" xr6:coauthVersionMax="47" xr10:uidLastSave="{00000000-0000-0000-0000-000000000000}"/>
  <bookViews>
    <workbookView xWindow="2688" yWindow="2688" windowWidth="17280" windowHeight="8964" xr2:uid="{00000000-000D-0000-FFFF-FFFF00000000}"/>
  </bookViews>
  <sheets>
    <sheet name="1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8" i="3" l="1"/>
  <c r="M20" i="3"/>
  <c r="M21" i="3"/>
  <c r="M19" i="3"/>
  <c r="M16" i="3"/>
  <c r="M17" i="3"/>
  <c r="M15" i="3"/>
  <c r="M9" i="3"/>
  <c r="M10" i="3"/>
  <c r="M11" i="3"/>
  <c r="M12" i="3"/>
  <c r="M13" i="3"/>
  <c r="M8" i="3"/>
  <c r="M5" i="3"/>
  <c r="M6" i="3"/>
  <c r="M4" i="3"/>
  <c r="K22" i="3"/>
  <c r="K18" i="3"/>
  <c r="K14" i="3"/>
  <c r="K7" i="3"/>
  <c r="K23" i="3" s="1"/>
  <c r="I22" i="3"/>
  <c r="I14" i="3"/>
  <c r="I7" i="3"/>
  <c r="G22" i="3"/>
  <c r="G18" i="3"/>
  <c r="G14" i="3"/>
  <c r="G7" i="3"/>
  <c r="E22" i="3"/>
  <c r="E18" i="3"/>
  <c r="E14" i="3"/>
  <c r="E7" i="3"/>
  <c r="C22" i="3"/>
  <c r="C18" i="3"/>
  <c r="C14" i="3"/>
  <c r="C7" i="3"/>
  <c r="L20" i="3"/>
  <c r="L21" i="3"/>
  <c r="L19" i="3"/>
  <c r="L16" i="3"/>
  <c r="L17" i="3"/>
  <c r="L15" i="3"/>
  <c r="L9" i="3"/>
  <c r="L10" i="3"/>
  <c r="L11" i="3"/>
  <c r="L12" i="3"/>
  <c r="L13" i="3"/>
  <c r="L8" i="3"/>
  <c r="L5" i="3"/>
  <c r="L6" i="3"/>
  <c r="L4" i="3"/>
  <c r="J22" i="3"/>
  <c r="J18" i="3"/>
  <c r="J14" i="3"/>
  <c r="J7" i="3"/>
  <c r="H22" i="3"/>
  <c r="H18" i="3"/>
  <c r="H14" i="3"/>
  <c r="H7" i="3"/>
  <c r="F22" i="3"/>
  <c r="F18" i="3"/>
  <c r="F14" i="3"/>
  <c r="F7" i="3"/>
  <c r="D22" i="3"/>
  <c r="D18" i="3"/>
  <c r="D14" i="3"/>
  <c r="D7" i="3"/>
  <c r="B22" i="3"/>
  <c r="B18" i="3"/>
  <c r="B14" i="3"/>
  <c r="B7" i="3"/>
  <c r="J23" i="3" l="1"/>
  <c r="I23" i="3"/>
  <c r="H23" i="3"/>
  <c r="G23" i="3"/>
  <c r="F23" i="3"/>
  <c r="M22" i="3"/>
  <c r="E23" i="3"/>
  <c r="M18" i="3"/>
  <c r="M14" i="3"/>
  <c r="M7" i="3"/>
  <c r="L22" i="3"/>
  <c r="L18" i="3"/>
  <c r="B23" i="3"/>
  <c r="L14" i="3"/>
  <c r="L7" i="3"/>
  <c r="D23" i="3"/>
  <c r="C23" i="3"/>
  <c r="M23" i="3" l="1"/>
  <c r="L23" i="3"/>
</calcChain>
</file>

<file path=xl/sharedStrings.xml><?xml version="1.0" encoding="utf-8"?>
<sst xmlns="http://schemas.openxmlformats.org/spreadsheetml/2006/main" count="44" uniqueCount="31">
  <si>
    <t>นักเรียน</t>
  </si>
  <si>
    <t>ห้องเรียน</t>
  </si>
  <si>
    <t>กศ.สงเคราห์</t>
  </si>
  <si>
    <t>กศ.พิเศษ</t>
  </si>
  <si>
    <t>รวมทั้งสิ้น</t>
  </si>
  <si>
    <t>อนุบาล 1</t>
  </si>
  <si>
    <t>อนุบาล 2</t>
  </si>
  <si>
    <t>อนุบาล 3</t>
  </si>
  <si>
    <t>ชั้น</t>
  </si>
  <si>
    <t xml:space="preserve"> รวมก่อนประถมศึกษา </t>
  </si>
  <si>
    <t xml:space="preserve"> ประถมศึกษาปีที่ 1 </t>
  </si>
  <si>
    <t xml:space="preserve"> ประถมศึกษาปีที่ 2 </t>
  </si>
  <si>
    <t xml:space="preserve"> ประถมศึกษาปีที่ 3 </t>
  </si>
  <si>
    <t xml:space="preserve"> ประถมศึกษาปีที่ 4 </t>
  </si>
  <si>
    <t xml:space="preserve"> ประถมศึกษาปีที่ 5 </t>
  </si>
  <si>
    <t xml:space="preserve"> ประถมศึกษาปีที่ 6 </t>
  </si>
  <si>
    <t xml:space="preserve"> รวมประถมศึกษา </t>
  </si>
  <si>
    <t xml:space="preserve"> มัธยมศึกษาปีที่ 1 </t>
  </si>
  <si>
    <t xml:space="preserve"> มัธยมศึกษาปีที่ 2 </t>
  </si>
  <si>
    <t xml:space="preserve"> มัธยมศึกษาปีที่ 3 </t>
  </si>
  <si>
    <t xml:space="preserve"> รวมมัธยมศึกษาตอนต้น </t>
  </si>
  <si>
    <t>ประถมศึกษา(สพป.)</t>
  </si>
  <si>
    <t>มัธยมศึกษา(สพม.)</t>
  </si>
  <si>
    <t>รวม</t>
  </si>
  <si>
    <t xml:space="preserve"> มัธยมศึกษาปีที่ 4 หรือ เทียบเท่า </t>
  </si>
  <si>
    <t xml:space="preserve"> มัธยมศึกษาปีที่ 5 หรือ เทียบเท่า </t>
  </si>
  <si>
    <t xml:space="preserve"> มัธยมศึกษาปีที่ 6 หรือ เทียบเท่า </t>
  </si>
  <si>
    <t xml:space="preserve"> รวมมัธยมศึกษาตอนปลาย หรือ เทียบเท่า </t>
  </si>
  <si>
    <t>ศูนย์การศึกษาพิเศษ</t>
  </si>
  <si>
    <t>-</t>
  </si>
  <si>
    <t>ตารางที่ 11 จำนวนนักเรียน และห้องเรียน จำแนกตาม ประเภทโรงเรียน รายชั้น ปีการศึกษา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</si>
</sst>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165" fontId="2" fillId="0" borderId="3" xfId="1" applyNumberFormat="1" applyFont="1" applyBorder="1" applyAlignment="1">
      <alignment horizontal="left"/>
    </xf>
    <xf numFmtId="165" fontId="2" fillId="0" borderId="2" xfId="1" applyNumberFormat="1" applyFont="1" applyBorder="1" applyAlignment="1">
      <alignment horizontal="left"/>
    </xf>
    <xf numFmtId="165" fontId="2" fillId="0" borderId="5" xfId="1" applyNumberFormat="1" applyFont="1" applyBorder="1" applyAlignment="1">
      <alignment horizontal="left"/>
    </xf>
    <xf numFmtId="165" fontId="3" fillId="0" borderId="4" xfId="1" applyNumberFormat="1" applyFont="1" applyBorder="1" applyAlignment="1">
      <alignment horizontal="center"/>
    </xf>
    <xf numFmtId="165" fontId="3" fillId="0" borderId="4" xfId="1" applyNumberFormat="1" applyFont="1" applyBorder="1"/>
    <xf numFmtId="165" fontId="3" fillId="0" borderId="1" xfId="1" applyNumberFormat="1" applyFont="1" applyBorder="1" applyAlignment="1">
      <alignment horizontal="center"/>
    </xf>
    <xf numFmtId="165" fontId="3" fillId="0" borderId="1" xfId="1" applyNumberFormat="1" applyFont="1" applyBorder="1"/>
    <xf numFmtId="165" fontId="2" fillId="0" borderId="6" xfId="1" applyNumberFormat="1" applyFont="1" applyBorder="1" applyAlignment="1">
      <alignment horizontal="left"/>
    </xf>
    <xf numFmtId="165" fontId="2" fillId="0" borderId="0" xfId="0" applyNumberFormat="1" applyFont="1"/>
    <xf numFmtId="165" fontId="2" fillId="0" borderId="2" xfId="1" applyNumberFormat="1" applyFont="1" applyBorder="1"/>
    <xf numFmtId="165" fontId="2" fillId="0" borderId="3" xfId="1" applyNumberFormat="1" applyFont="1" applyBorder="1"/>
    <xf numFmtId="165" fontId="2" fillId="0" borderId="6" xfId="1" applyNumberFormat="1" applyFont="1" applyBorder="1"/>
    <xf numFmtId="0" fontId="4" fillId="0" borderId="0" xfId="2"/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165" fontId="2" fillId="0" borderId="3" xfId="1" quotePrefix="1" applyNumberFormat="1" applyFont="1" applyBorder="1" applyAlignment="1">
      <alignment horizontal="right"/>
    </xf>
    <xf numFmtId="165" fontId="2" fillId="0" borderId="6" xfId="1" quotePrefix="1" applyNumberFormat="1" applyFont="1" applyBorder="1" applyAlignment="1">
      <alignment horizontal="right"/>
    </xf>
    <xf numFmtId="165" fontId="2" fillId="0" borderId="2" xfId="1" quotePrefix="1" applyNumberFormat="1" applyFont="1" applyBorder="1" applyAlignment="1">
      <alignment horizontal="right"/>
    </xf>
    <xf numFmtId="165" fontId="2" fillId="0" borderId="8" xfId="1" quotePrefix="1" applyNumberFormat="1" applyFont="1" applyBorder="1" applyAlignment="1">
      <alignment horizontal="right"/>
    </xf>
    <xf numFmtId="165" fontId="2" fillId="0" borderId="9" xfId="1" quotePrefix="1" applyNumberFormat="1" applyFont="1" applyBorder="1" applyAlignment="1">
      <alignment horizontal="right"/>
    </xf>
    <xf numFmtId="0" fontId="3" fillId="0" borderId="7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3"/>
  <sheetViews>
    <sheetView tabSelected="1" zoomScale="80" zoomScaleNormal="80" workbookViewId="0">
      <selection activeCell="A2" sqref="A2:A3"/>
    </sheetView>
  </sheetViews>
  <sheetFormatPr defaultColWidth="9" defaultRowHeight="21"/>
  <cols>
    <col min="1" max="1" width="40.33203125" style="1" bestFit="1" customWidth="1"/>
    <col min="2" max="2" width="11.5546875" style="1" bestFit="1" customWidth="1"/>
    <col min="3" max="3" width="9.88671875" style="1" bestFit="1" customWidth="1"/>
    <col min="4" max="4" width="11.5546875" style="1" bestFit="1" customWidth="1"/>
    <col min="5" max="5" width="9.109375" style="1" bestFit="1" customWidth="1"/>
    <col min="6" max="6" width="8.6640625" style="1" bestFit="1" customWidth="1"/>
    <col min="7" max="7" width="9.109375" style="1" bestFit="1" customWidth="1"/>
    <col min="8" max="8" width="8.6640625" style="1" bestFit="1" customWidth="1"/>
    <col min="9" max="9" width="9.109375" style="1" bestFit="1" customWidth="1"/>
    <col min="10" max="10" width="8.6640625" style="1" bestFit="1" customWidth="1"/>
    <col min="11" max="11" width="9.109375" style="1" bestFit="1" customWidth="1"/>
    <col min="12" max="12" width="11.5546875" style="1" bestFit="1" customWidth="1"/>
    <col min="13" max="13" width="9.88671875" style="1" bestFit="1" customWidth="1"/>
    <col min="14" max="14" width="9" style="1"/>
    <col min="15" max="15" width="8.44140625" style="1" bestFit="1" customWidth="1"/>
    <col min="16" max="16" width="7.88671875" style="1" bestFit="1" customWidth="1"/>
    <col min="17" max="17" width="8.44140625" style="1" bestFit="1" customWidth="1"/>
    <col min="18" max="18" width="7.88671875" style="1" bestFit="1" customWidth="1"/>
    <col min="19" max="19" width="8.44140625" style="1" bestFit="1" customWidth="1"/>
    <col min="20" max="20" width="7.88671875" style="1" bestFit="1" customWidth="1"/>
    <col min="21" max="21" width="8.44140625" style="1" bestFit="1" customWidth="1"/>
    <col min="22" max="22" width="10" style="1" bestFit="1" customWidth="1"/>
    <col min="23" max="23" width="10.5546875" style="1" bestFit="1" customWidth="1"/>
    <col min="24" max="24" width="10" style="1" bestFit="1" customWidth="1"/>
    <col min="25" max="25" width="10.5546875" style="1" bestFit="1" customWidth="1"/>
    <col min="26" max="26" width="10" style="1" bestFit="1" customWidth="1"/>
    <col min="27" max="27" width="10.5546875" style="1" bestFit="1" customWidth="1"/>
    <col min="28" max="28" width="10.6640625" style="1" bestFit="1" customWidth="1"/>
    <col min="29" max="43" width="8.5546875" style="1" bestFit="1" customWidth="1"/>
    <col min="44" max="46" width="10.6640625" style="1" bestFit="1" customWidth="1"/>
    <col min="47" max="16384" width="9" style="1"/>
  </cols>
  <sheetData>
    <row r="1" spans="1:25">
      <c r="A1" s="23" t="s">
        <v>30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25">
      <c r="A2" s="24" t="s">
        <v>8</v>
      </c>
      <c r="B2" s="24" t="s">
        <v>21</v>
      </c>
      <c r="C2" s="24"/>
      <c r="D2" s="24" t="s">
        <v>22</v>
      </c>
      <c r="E2" s="24"/>
      <c r="F2" s="24" t="s">
        <v>2</v>
      </c>
      <c r="G2" s="24"/>
      <c r="H2" s="24" t="s">
        <v>3</v>
      </c>
      <c r="I2" s="24"/>
      <c r="J2" s="24" t="s">
        <v>28</v>
      </c>
      <c r="K2" s="24"/>
      <c r="L2" s="24" t="s">
        <v>23</v>
      </c>
      <c r="M2" s="24"/>
    </row>
    <row r="3" spans="1:25">
      <c r="A3" s="24"/>
      <c r="B3" s="17" t="s">
        <v>0</v>
      </c>
      <c r="C3" s="17" t="s">
        <v>1</v>
      </c>
      <c r="D3" s="17" t="s">
        <v>0</v>
      </c>
      <c r="E3" s="17" t="s">
        <v>1</v>
      </c>
      <c r="F3" s="17" t="s">
        <v>0</v>
      </c>
      <c r="G3" s="17" t="s">
        <v>1</v>
      </c>
      <c r="H3" s="17" t="s">
        <v>0</v>
      </c>
      <c r="I3" s="17" t="s">
        <v>1</v>
      </c>
      <c r="J3" s="17" t="s">
        <v>0</v>
      </c>
      <c r="K3" s="17" t="s">
        <v>1</v>
      </c>
      <c r="L3" s="17" t="s">
        <v>0</v>
      </c>
      <c r="M3" s="17" t="s">
        <v>1</v>
      </c>
    </row>
    <row r="4" spans="1:25">
      <c r="A4" s="4" t="s">
        <v>5</v>
      </c>
      <c r="B4" s="12">
        <v>69323</v>
      </c>
      <c r="C4" s="12">
        <v>6896</v>
      </c>
      <c r="D4" s="12">
        <v>33</v>
      </c>
      <c r="E4" s="12">
        <v>2</v>
      </c>
      <c r="F4" s="12">
        <v>51</v>
      </c>
      <c r="G4" s="12">
        <v>32</v>
      </c>
      <c r="H4" s="12">
        <v>40</v>
      </c>
      <c r="I4" s="12">
        <v>47</v>
      </c>
      <c r="J4" s="12">
        <v>30501</v>
      </c>
      <c r="K4" s="12">
        <v>8064</v>
      </c>
      <c r="L4" s="12">
        <f>SUM(B4,D4,F4,H4,J4)</f>
        <v>99948</v>
      </c>
      <c r="M4" s="12">
        <f>SUM(C4,E4,G4,I4,K4)</f>
        <v>15041</v>
      </c>
      <c r="N4" s="11"/>
      <c r="R4" s="15"/>
      <c r="S4" s="15"/>
      <c r="T4" s="15"/>
      <c r="U4" s="15"/>
      <c r="V4" s="15"/>
      <c r="W4" s="15"/>
      <c r="X4" s="15"/>
      <c r="Y4" s="15"/>
    </row>
    <row r="5" spans="1:25">
      <c r="A5" s="3" t="s">
        <v>6</v>
      </c>
      <c r="B5" s="13">
        <v>320756</v>
      </c>
      <c r="C5" s="13">
        <v>27221</v>
      </c>
      <c r="D5" s="13">
        <v>124</v>
      </c>
      <c r="E5" s="13">
        <v>6</v>
      </c>
      <c r="F5" s="13">
        <v>128</v>
      </c>
      <c r="G5" s="13">
        <v>46</v>
      </c>
      <c r="H5" s="13">
        <v>114</v>
      </c>
      <c r="I5" s="13">
        <v>91</v>
      </c>
      <c r="J5" s="18" t="s">
        <v>29</v>
      </c>
      <c r="K5" s="18"/>
      <c r="L5" s="12">
        <f>SUM(B5,D5,F5,H5,J5)</f>
        <v>321122</v>
      </c>
      <c r="M5" s="12">
        <f t="shared" ref="M5:M6" si="0">SUM(C5,E5,G5,I5,K5)</f>
        <v>27364</v>
      </c>
      <c r="R5" s="15"/>
      <c r="S5" s="15"/>
      <c r="T5" s="15"/>
      <c r="U5" s="15"/>
      <c r="V5" s="15"/>
      <c r="W5" s="15"/>
      <c r="X5" s="15"/>
      <c r="Y5" s="15"/>
    </row>
    <row r="6" spans="1:25">
      <c r="A6" s="5" t="s">
        <v>7</v>
      </c>
      <c r="B6" s="14">
        <v>354676</v>
      </c>
      <c r="C6" s="14">
        <v>27880</v>
      </c>
      <c r="D6" s="14">
        <v>128</v>
      </c>
      <c r="E6" s="14">
        <v>7</v>
      </c>
      <c r="F6" s="14">
        <v>123</v>
      </c>
      <c r="G6" s="14">
        <v>46</v>
      </c>
      <c r="H6" s="14">
        <v>130</v>
      </c>
      <c r="I6" s="14">
        <v>91</v>
      </c>
      <c r="J6" s="19"/>
      <c r="K6" s="19"/>
      <c r="L6" s="12">
        <f t="shared" ref="L6" si="1">SUM(B6,D6,F6,H6,J6)</f>
        <v>355057</v>
      </c>
      <c r="M6" s="12">
        <f t="shared" si="0"/>
        <v>28024</v>
      </c>
      <c r="R6" s="16"/>
      <c r="S6" s="16"/>
      <c r="T6" s="16"/>
      <c r="U6"/>
      <c r="V6" s="16"/>
      <c r="W6" s="16"/>
      <c r="X6" s="16"/>
      <c r="Y6" s="16"/>
    </row>
    <row r="7" spans="1:25">
      <c r="A7" s="8" t="s">
        <v>9</v>
      </c>
      <c r="B7" s="9">
        <f t="shared" ref="B7:M7" si="2">SUM(B4:B6)</f>
        <v>744755</v>
      </c>
      <c r="C7" s="9">
        <f t="shared" si="2"/>
        <v>61997</v>
      </c>
      <c r="D7" s="9">
        <f t="shared" si="2"/>
        <v>285</v>
      </c>
      <c r="E7" s="9">
        <f t="shared" si="2"/>
        <v>15</v>
      </c>
      <c r="F7" s="9">
        <f t="shared" si="2"/>
        <v>302</v>
      </c>
      <c r="G7" s="9">
        <f t="shared" si="2"/>
        <v>124</v>
      </c>
      <c r="H7" s="9">
        <f t="shared" si="2"/>
        <v>284</v>
      </c>
      <c r="I7" s="9">
        <f t="shared" si="2"/>
        <v>229</v>
      </c>
      <c r="J7" s="9">
        <f>SUM(J4:J6)</f>
        <v>30501</v>
      </c>
      <c r="K7" s="9">
        <f t="shared" si="2"/>
        <v>8064</v>
      </c>
      <c r="L7" s="9">
        <f t="shared" si="2"/>
        <v>776127</v>
      </c>
      <c r="M7" s="9">
        <f t="shared" si="2"/>
        <v>70429</v>
      </c>
      <c r="R7" s="16"/>
      <c r="S7" s="16"/>
      <c r="T7" s="16"/>
      <c r="U7"/>
      <c r="V7" s="16"/>
      <c r="W7" s="16"/>
      <c r="X7" s="16"/>
      <c r="Y7" s="16"/>
    </row>
    <row r="8" spans="1:25">
      <c r="A8" s="4" t="s">
        <v>10</v>
      </c>
      <c r="B8" s="12">
        <v>438640</v>
      </c>
      <c r="C8" s="12">
        <v>29712</v>
      </c>
      <c r="D8" s="12">
        <v>276</v>
      </c>
      <c r="E8" s="12">
        <v>10</v>
      </c>
      <c r="F8" s="12">
        <v>732</v>
      </c>
      <c r="G8" s="12">
        <v>81</v>
      </c>
      <c r="H8" s="12">
        <v>660</v>
      </c>
      <c r="I8" s="1">
        <v>299</v>
      </c>
      <c r="J8" s="20" t="s">
        <v>29</v>
      </c>
      <c r="K8" s="20"/>
      <c r="L8" s="12">
        <f>SUM(B8,D8,F8,H8,J8)</f>
        <v>440308</v>
      </c>
      <c r="M8" s="12">
        <f>SUM(C8,E8,G8,I8,K8)</f>
        <v>30102</v>
      </c>
      <c r="R8" s="16"/>
      <c r="S8" s="16"/>
      <c r="T8" s="16"/>
      <c r="U8"/>
      <c r="V8" s="16"/>
      <c r="W8" s="16"/>
      <c r="X8" s="16"/>
      <c r="Y8" s="16"/>
    </row>
    <row r="9" spans="1:25">
      <c r="A9" s="3" t="s">
        <v>11</v>
      </c>
      <c r="B9" s="13">
        <v>450102</v>
      </c>
      <c r="C9" s="13">
        <v>29692</v>
      </c>
      <c r="D9" s="13">
        <v>299</v>
      </c>
      <c r="E9" s="13">
        <v>10</v>
      </c>
      <c r="F9" s="13">
        <v>1021</v>
      </c>
      <c r="G9" s="13">
        <v>101</v>
      </c>
      <c r="H9" s="13">
        <v>785</v>
      </c>
      <c r="I9" s="13">
        <v>315</v>
      </c>
      <c r="J9" s="18"/>
      <c r="K9" s="18"/>
      <c r="L9" s="12">
        <f t="shared" ref="L9:L13" si="3">SUM(B9,D9,F9,H9,J9)</f>
        <v>452207</v>
      </c>
      <c r="M9" s="12">
        <f t="shared" ref="M9:M13" si="4">SUM(C9,E9,G9,I9,K9)</f>
        <v>30118</v>
      </c>
      <c r="R9" s="16"/>
      <c r="S9" s="16"/>
      <c r="T9" s="16"/>
      <c r="U9"/>
      <c r="V9" s="16"/>
      <c r="W9" s="16"/>
      <c r="X9" s="16"/>
      <c r="Y9" s="16"/>
    </row>
    <row r="10" spans="1:25" ht="19.5" customHeight="1">
      <c r="A10" s="3" t="s">
        <v>12</v>
      </c>
      <c r="B10" s="13">
        <v>448344</v>
      </c>
      <c r="C10" s="13">
        <v>29674</v>
      </c>
      <c r="D10" s="13">
        <v>290</v>
      </c>
      <c r="E10" s="13">
        <v>10</v>
      </c>
      <c r="F10" s="13">
        <v>1256</v>
      </c>
      <c r="G10" s="13">
        <v>114</v>
      </c>
      <c r="H10" s="13">
        <v>801</v>
      </c>
      <c r="I10" s="13">
        <v>291</v>
      </c>
      <c r="J10" s="22"/>
      <c r="K10" s="22"/>
      <c r="L10" s="12">
        <f t="shared" si="3"/>
        <v>450691</v>
      </c>
      <c r="M10" s="12">
        <f t="shared" si="4"/>
        <v>30089</v>
      </c>
      <c r="R10" s="16"/>
      <c r="S10" s="16"/>
      <c r="T10" s="16"/>
      <c r="U10"/>
      <c r="V10" s="16"/>
      <c r="W10" s="16"/>
      <c r="X10" s="16"/>
      <c r="Y10" s="16"/>
    </row>
    <row r="11" spans="1:25">
      <c r="A11" s="3" t="s">
        <v>13</v>
      </c>
      <c r="B11" s="13">
        <v>460721</v>
      </c>
      <c r="C11" s="13">
        <v>29706</v>
      </c>
      <c r="D11" s="13">
        <v>293</v>
      </c>
      <c r="E11" s="13">
        <v>10</v>
      </c>
      <c r="F11" s="13">
        <v>1684</v>
      </c>
      <c r="G11" s="13">
        <v>122</v>
      </c>
      <c r="H11" s="13">
        <v>810</v>
      </c>
      <c r="I11" s="13">
        <v>292</v>
      </c>
      <c r="J11" s="18" t="s">
        <v>29</v>
      </c>
      <c r="K11" s="18"/>
      <c r="L11" s="12">
        <f t="shared" si="3"/>
        <v>463508</v>
      </c>
      <c r="M11" s="12">
        <f t="shared" si="4"/>
        <v>30130</v>
      </c>
      <c r="R11" s="16"/>
      <c r="S11" s="16"/>
      <c r="T11" s="16"/>
      <c r="U11"/>
      <c r="V11" s="16"/>
      <c r="W11" s="16"/>
      <c r="X11" s="16"/>
      <c r="Y11" s="16"/>
    </row>
    <row r="12" spans="1:25" s="2" customFormat="1">
      <c r="A12" s="3" t="s">
        <v>14</v>
      </c>
      <c r="B12" s="13">
        <v>474183</v>
      </c>
      <c r="C12" s="13">
        <v>29866</v>
      </c>
      <c r="D12" s="13">
        <v>428</v>
      </c>
      <c r="E12" s="13">
        <v>13</v>
      </c>
      <c r="F12" s="13">
        <v>1949</v>
      </c>
      <c r="G12" s="13">
        <v>121</v>
      </c>
      <c r="H12" s="13">
        <v>936</v>
      </c>
      <c r="I12" s="13">
        <v>318</v>
      </c>
      <c r="J12" s="18" t="s">
        <v>29</v>
      </c>
      <c r="K12" s="18"/>
      <c r="L12" s="12">
        <f t="shared" si="3"/>
        <v>477496</v>
      </c>
      <c r="M12" s="12">
        <f t="shared" si="4"/>
        <v>30318</v>
      </c>
      <c r="R12" s="16"/>
      <c r="S12" s="16"/>
      <c r="T12" s="16"/>
      <c r="U12"/>
      <c r="V12" s="16"/>
      <c r="W12" s="16"/>
      <c r="X12" s="16"/>
      <c r="Y12" s="16"/>
    </row>
    <row r="13" spans="1:25" s="2" customFormat="1">
      <c r="A13" s="10" t="s">
        <v>15</v>
      </c>
      <c r="B13" s="14">
        <v>484869</v>
      </c>
      <c r="C13" s="14">
        <v>29941</v>
      </c>
      <c r="D13" s="14">
        <v>468</v>
      </c>
      <c r="E13" s="14">
        <v>14</v>
      </c>
      <c r="F13" s="14">
        <v>2391</v>
      </c>
      <c r="G13" s="14">
        <v>140</v>
      </c>
      <c r="H13" s="14">
        <v>1034</v>
      </c>
      <c r="I13" s="14">
        <v>337</v>
      </c>
      <c r="J13" s="21"/>
      <c r="K13" s="21"/>
      <c r="L13" s="12">
        <f t="shared" si="3"/>
        <v>488762</v>
      </c>
      <c r="M13" s="12">
        <f t="shared" si="4"/>
        <v>30432</v>
      </c>
      <c r="R13" s="16"/>
      <c r="S13" s="16"/>
      <c r="T13" s="16"/>
      <c r="U13"/>
      <c r="V13" s="16"/>
      <c r="W13" s="16"/>
      <c r="X13" s="16"/>
      <c r="Y13" s="16"/>
    </row>
    <row r="14" spans="1:25">
      <c r="A14" s="8" t="s">
        <v>16</v>
      </c>
      <c r="B14" s="9">
        <f t="shared" ref="B14:M14" si="5">SUM(B8:B13)</f>
        <v>2756859</v>
      </c>
      <c r="C14" s="9">
        <f t="shared" si="5"/>
        <v>178591</v>
      </c>
      <c r="D14" s="9">
        <f t="shared" si="5"/>
        <v>2054</v>
      </c>
      <c r="E14" s="9">
        <f t="shared" si="5"/>
        <v>67</v>
      </c>
      <c r="F14" s="9">
        <f t="shared" si="5"/>
        <v>9033</v>
      </c>
      <c r="G14" s="9">
        <f t="shared" si="5"/>
        <v>679</v>
      </c>
      <c r="H14" s="9">
        <f t="shared" si="5"/>
        <v>5026</v>
      </c>
      <c r="I14" s="9">
        <f t="shared" si="5"/>
        <v>1852</v>
      </c>
      <c r="J14" s="9">
        <f t="shared" si="5"/>
        <v>0</v>
      </c>
      <c r="K14" s="9">
        <f t="shared" si="5"/>
        <v>0</v>
      </c>
      <c r="L14" s="9">
        <f t="shared" si="5"/>
        <v>2772972</v>
      </c>
      <c r="M14" s="9">
        <f t="shared" si="5"/>
        <v>181189</v>
      </c>
      <c r="R14" s="16"/>
      <c r="S14" s="16"/>
      <c r="T14" s="16"/>
      <c r="U14"/>
      <c r="V14" s="16"/>
      <c r="W14" s="16"/>
      <c r="X14" s="16"/>
      <c r="Y14" s="16"/>
    </row>
    <row r="15" spans="1:25">
      <c r="A15" s="4" t="s">
        <v>17</v>
      </c>
      <c r="B15" s="12">
        <v>166782</v>
      </c>
      <c r="C15" s="12">
        <v>8017</v>
      </c>
      <c r="D15" s="12">
        <v>411880</v>
      </c>
      <c r="E15" s="12">
        <v>12042</v>
      </c>
      <c r="F15" s="12">
        <v>5663</v>
      </c>
      <c r="G15" s="12">
        <v>363</v>
      </c>
      <c r="H15" s="12">
        <v>1431</v>
      </c>
      <c r="I15" s="12">
        <v>442</v>
      </c>
      <c r="J15" s="18"/>
      <c r="K15" s="18"/>
      <c r="L15" s="12">
        <f>SUM(B15,D15,F15,H15,J15)</f>
        <v>585756</v>
      </c>
      <c r="M15" s="12">
        <f>SUM(C15,E15,G15,I15,K15)</f>
        <v>20864</v>
      </c>
      <c r="R15" s="16"/>
      <c r="S15" s="16"/>
      <c r="T15" s="16"/>
      <c r="U15"/>
      <c r="V15" s="16"/>
      <c r="W15" s="16"/>
      <c r="X15" s="16"/>
      <c r="Y15" s="16"/>
    </row>
    <row r="16" spans="1:25">
      <c r="A16" s="3" t="s">
        <v>18</v>
      </c>
      <c r="B16" s="13">
        <v>154966</v>
      </c>
      <c r="C16" s="13">
        <v>7895</v>
      </c>
      <c r="D16" s="13">
        <v>402221</v>
      </c>
      <c r="E16" s="13">
        <v>11913</v>
      </c>
      <c r="F16" s="13">
        <v>5123</v>
      </c>
      <c r="G16" s="13">
        <v>312</v>
      </c>
      <c r="H16" s="13">
        <v>1502</v>
      </c>
      <c r="I16" s="13">
        <v>453</v>
      </c>
      <c r="J16" s="18"/>
      <c r="K16" s="18"/>
      <c r="L16" s="12">
        <f t="shared" ref="L16:L17" si="6">SUM(B16,D16,F16,H16,J16)</f>
        <v>563812</v>
      </c>
      <c r="M16" s="12">
        <f t="shared" ref="M16:M17" si="7">SUM(C16,E16,G16,I16,K16)</f>
        <v>20573</v>
      </c>
      <c r="R16" s="16"/>
      <c r="S16" s="16"/>
      <c r="T16" s="16"/>
      <c r="U16"/>
      <c r="V16" s="16"/>
      <c r="W16" s="16"/>
      <c r="X16" s="16"/>
      <c r="Y16" s="16"/>
    </row>
    <row r="17" spans="1:25">
      <c r="A17" s="10" t="s">
        <v>19</v>
      </c>
      <c r="B17" s="14">
        <v>135710</v>
      </c>
      <c r="C17" s="14">
        <v>7719</v>
      </c>
      <c r="D17" s="14">
        <v>374831</v>
      </c>
      <c r="E17" s="14">
        <v>11641</v>
      </c>
      <c r="F17" s="14">
        <v>4470</v>
      </c>
      <c r="G17" s="14">
        <v>242</v>
      </c>
      <c r="H17" s="14">
        <v>1329</v>
      </c>
      <c r="I17" s="14">
        <v>495</v>
      </c>
      <c r="J17" s="21"/>
      <c r="K17" s="21"/>
      <c r="L17" s="12">
        <f t="shared" si="6"/>
        <v>516340</v>
      </c>
      <c r="M17" s="12">
        <f t="shared" si="7"/>
        <v>20097</v>
      </c>
      <c r="R17" s="16"/>
      <c r="S17" s="16"/>
      <c r="T17" s="16"/>
      <c r="U17"/>
      <c r="V17" s="16"/>
      <c r="W17" s="16"/>
      <c r="X17" s="16"/>
      <c r="Y17" s="16"/>
    </row>
    <row r="18" spans="1:25">
      <c r="A18" s="8" t="s">
        <v>20</v>
      </c>
      <c r="B18" s="9">
        <f t="shared" ref="B18:M18" si="8">SUM(B15:B17)</f>
        <v>457458</v>
      </c>
      <c r="C18" s="9">
        <f t="shared" si="8"/>
        <v>23631</v>
      </c>
      <c r="D18" s="9">
        <f t="shared" si="8"/>
        <v>1188932</v>
      </c>
      <c r="E18" s="9">
        <f t="shared" si="8"/>
        <v>35596</v>
      </c>
      <c r="F18" s="9">
        <f t="shared" si="8"/>
        <v>15256</v>
      </c>
      <c r="G18" s="9">
        <f t="shared" si="8"/>
        <v>917</v>
      </c>
      <c r="H18" s="9">
        <f t="shared" si="8"/>
        <v>4262</v>
      </c>
      <c r="I18" s="9">
        <f t="shared" si="8"/>
        <v>1390</v>
      </c>
      <c r="J18" s="9">
        <f t="shared" si="8"/>
        <v>0</v>
      </c>
      <c r="K18" s="9">
        <f t="shared" si="8"/>
        <v>0</v>
      </c>
      <c r="L18" s="9">
        <f t="shared" si="8"/>
        <v>1665908</v>
      </c>
      <c r="M18" s="9">
        <f t="shared" si="8"/>
        <v>61534</v>
      </c>
      <c r="R18" s="16"/>
      <c r="S18" s="16"/>
      <c r="T18" s="16"/>
      <c r="U18"/>
      <c r="V18" s="16"/>
      <c r="W18" s="16"/>
      <c r="X18" s="16"/>
      <c r="Y18" s="16"/>
    </row>
    <row r="19" spans="1:25">
      <c r="A19" s="4" t="s">
        <v>24</v>
      </c>
      <c r="B19" s="12">
        <v>4993</v>
      </c>
      <c r="C19" s="12">
        <v>209</v>
      </c>
      <c r="D19" s="12">
        <v>355576</v>
      </c>
      <c r="E19" s="12">
        <v>11247</v>
      </c>
      <c r="F19" s="12">
        <v>3304</v>
      </c>
      <c r="G19" s="12">
        <v>240</v>
      </c>
      <c r="H19" s="12">
        <v>1129</v>
      </c>
      <c r="I19" s="12">
        <v>418</v>
      </c>
      <c r="J19" s="18"/>
      <c r="K19" s="18"/>
      <c r="L19" s="12">
        <f>SUM(B19,D19,F19,H19,J19)</f>
        <v>365002</v>
      </c>
      <c r="M19" s="12">
        <f>SUM(C19,E19,G19,I19,K19)</f>
        <v>12114</v>
      </c>
      <c r="O19" s="11"/>
      <c r="P19" s="11"/>
      <c r="Q19" s="11"/>
      <c r="R19" s="16"/>
      <c r="S19" s="16"/>
      <c r="T19" s="16"/>
      <c r="U19"/>
      <c r="V19" s="16"/>
      <c r="W19" s="16"/>
      <c r="X19" s="16"/>
      <c r="Y19" s="16"/>
    </row>
    <row r="20" spans="1:25">
      <c r="A20" s="3" t="s">
        <v>25</v>
      </c>
      <c r="B20" s="13">
        <v>4599</v>
      </c>
      <c r="C20" s="13">
        <v>209</v>
      </c>
      <c r="D20" s="13">
        <v>338495</v>
      </c>
      <c r="E20" s="13">
        <v>11106</v>
      </c>
      <c r="F20" s="13">
        <v>2962</v>
      </c>
      <c r="G20" s="13">
        <v>209</v>
      </c>
      <c r="H20" s="13">
        <v>1006</v>
      </c>
      <c r="I20" s="13">
        <v>268</v>
      </c>
      <c r="J20" s="18"/>
      <c r="K20" s="18">
        <v>6</v>
      </c>
      <c r="L20" s="12">
        <f t="shared" ref="L20:L22" si="9">SUM(B20,D20,F20,H20,J20)</f>
        <v>347062</v>
      </c>
      <c r="M20" s="12">
        <f t="shared" ref="M20:M22" si="10">SUM(C20,E20,G20,I20,K20)</f>
        <v>11798</v>
      </c>
      <c r="R20" s="16"/>
      <c r="S20" s="16"/>
      <c r="T20" s="16"/>
      <c r="U20"/>
      <c r="V20" s="16"/>
      <c r="W20" s="16"/>
      <c r="X20" s="16"/>
      <c r="Y20" s="16"/>
    </row>
    <row r="21" spans="1:25">
      <c r="A21" s="3" t="s">
        <v>26</v>
      </c>
      <c r="B21" s="13">
        <v>4368</v>
      </c>
      <c r="C21" s="13">
        <v>207</v>
      </c>
      <c r="D21" s="13">
        <v>337171</v>
      </c>
      <c r="E21" s="13">
        <v>11039</v>
      </c>
      <c r="F21" s="13">
        <v>2689</v>
      </c>
      <c r="G21" s="13">
        <v>208</v>
      </c>
      <c r="H21" s="13">
        <v>967</v>
      </c>
      <c r="I21" s="13">
        <v>272</v>
      </c>
      <c r="J21" s="21"/>
      <c r="K21" s="21"/>
      <c r="L21" s="12">
        <f t="shared" si="9"/>
        <v>345195</v>
      </c>
      <c r="M21" s="12">
        <f t="shared" si="10"/>
        <v>11726</v>
      </c>
      <c r="P21" s="11"/>
    </row>
    <row r="22" spans="1:25">
      <c r="A22" s="8" t="s">
        <v>27</v>
      </c>
      <c r="B22" s="9">
        <f t="shared" ref="B22:K22" si="11">SUM(B19:B21)</f>
        <v>13960</v>
      </c>
      <c r="C22" s="9">
        <f t="shared" si="11"/>
        <v>625</v>
      </c>
      <c r="D22" s="9">
        <f t="shared" si="11"/>
        <v>1031242</v>
      </c>
      <c r="E22" s="9">
        <f t="shared" si="11"/>
        <v>33392</v>
      </c>
      <c r="F22" s="9">
        <f t="shared" si="11"/>
        <v>8955</v>
      </c>
      <c r="G22" s="9">
        <f t="shared" si="11"/>
        <v>657</v>
      </c>
      <c r="H22" s="9">
        <f t="shared" si="11"/>
        <v>3102</v>
      </c>
      <c r="I22" s="9">
        <f t="shared" si="11"/>
        <v>958</v>
      </c>
      <c r="J22" s="9">
        <f t="shared" si="11"/>
        <v>0</v>
      </c>
      <c r="K22" s="9">
        <f t="shared" si="11"/>
        <v>6</v>
      </c>
      <c r="L22" s="12">
        <f t="shared" si="9"/>
        <v>1057259</v>
      </c>
      <c r="M22" s="12">
        <f t="shared" si="10"/>
        <v>35638</v>
      </c>
    </row>
    <row r="23" spans="1:25">
      <c r="A23" s="6" t="s">
        <v>4</v>
      </c>
      <c r="B23" s="7">
        <f>SUM(B22,B18,B14,B7)</f>
        <v>3973032</v>
      </c>
      <c r="C23" s="7">
        <f>SUM(C22,C18,C14,C7)</f>
        <v>264844</v>
      </c>
      <c r="D23" s="7">
        <f>SUM(D22,D18,D14,D7)</f>
        <v>2222513</v>
      </c>
      <c r="E23" s="7">
        <f>SUM(E7,E14,E18,E22)</f>
        <v>69070</v>
      </c>
      <c r="F23" s="7">
        <f>SUM(F22,F18,F14,F7)</f>
        <v>33546</v>
      </c>
      <c r="G23" s="7">
        <f>SUM(G7,G14,G18,G22)</f>
        <v>2377</v>
      </c>
      <c r="H23" s="7">
        <f>SUM(H22,H18,H14,H7)</f>
        <v>12674</v>
      </c>
      <c r="I23" s="7">
        <f>SUM(I7,I14,I18,I22)</f>
        <v>4429</v>
      </c>
      <c r="J23" s="7">
        <f>SUM(J22,J18,J14,J7)</f>
        <v>30501</v>
      </c>
      <c r="K23" s="7">
        <f>SUM(K7,K14,K18,K22)</f>
        <v>8070</v>
      </c>
      <c r="L23" s="7">
        <f>SUM(L22,L18,L14,L7)</f>
        <v>6272266</v>
      </c>
      <c r="M23" s="7">
        <f>SUM(M22,M18,M14,M7)</f>
        <v>348790</v>
      </c>
    </row>
  </sheetData>
  <mergeCells count="8">
    <mergeCell ref="A1:M1"/>
    <mergeCell ref="A2:A3"/>
    <mergeCell ref="L2:M2"/>
    <mergeCell ref="B2:C2"/>
    <mergeCell ref="D2:E2"/>
    <mergeCell ref="F2:G2"/>
    <mergeCell ref="H2:I2"/>
    <mergeCell ref="J2:K2"/>
  </mergeCells>
  <pageMargins left="0.70866141732283472" right="0.51181102362204722" top="0.74803149606299213" bottom="0.74803149606299213" header="0.31496062992125984" footer="0.31496062992125984"/>
  <pageSetup paperSize="9" orientation="landscape" r:id="rId1"/>
  <headerFooter>
    <oddHeader>&amp;C&amp;"TH SarabunPSK,ธรรมดา"&amp;16 11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neansard sirimilin</cp:lastModifiedBy>
  <cp:lastPrinted>2018-08-02T03:09:22Z</cp:lastPrinted>
  <dcterms:created xsi:type="dcterms:W3CDTF">2017-11-08T04:02:27Z</dcterms:created>
  <dcterms:modified xsi:type="dcterms:W3CDTF">2026-01-19T03:54:08Z</dcterms:modified>
</cp:coreProperties>
</file>