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6\"/>
    </mc:Choice>
  </mc:AlternateContent>
  <bookViews>
    <workbookView xWindow="3435" yWindow="495" windowWidth="30165" windowHeight="19845"/>
  </bookViews>
  <sheets>
    <sheet name="12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5" i="2" l="1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C55" i="2"/>
  <c r="X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C54" i="2"/>
  <c r="X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C53" i="2"/>
  <c r="X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C52" i="2"/>
  <c r="X45" i="2"/>
  <c r="W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C45" i="2"/>
  <c r="X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C44" i="2"/>
  <c r="X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C43" i="2"/>
  <c r="X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C36" i="2"/>
  <c r="D35" i="2"/>
  <c r="E35" i="2"/>
  <c r="X35" i="2" s="1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C35" i="2"/>
  <c r="X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C34" i="2"/>
  <c r="X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C27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C26" i="2"/>
  <c r="X26" i="2"/>
  <c r="X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C25" i="2"/>
  <c r="X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C12" i="2"/>
  <c r="X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C11" i="2"/>
  <c r="X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C10" i="2"/>
  <c r="X50" i="2"/>
  <c r="X51" i="2"/>
  <c r="X48" i="2"/>
  <c r="X49" i="2"/>
  <c r="X47" i="2"/>
  <c r="X46" i="2"/>
  <c r="X41" i="2"/>
  <c r="X42" i="2"/>
  <c r="X39" i="2"/>
  <c r="X40" i="2"/>
  <c r="X38" i="2"/>
  <c r="X37" i="2"/>
  <c r="X32" i="2"/>
  <c r="X33" i="2"/>
  <c r="X30" i="2"/>
  <c r="X31" i="2"/>
  <c r="X29" i="2"/>
  <c r="X28" i="2"/>
  <c r="X24" i="2"/>
  <c r="X23" i="2"/>
  <c r="X21" i="2"/>
  <c r="X22" i="2"/>
  <c r="X19" i="2"/>
  <c r="X20" i="2"/>
  <c r="X18" i="2"/>
  <c r="X17" i="2"/>
  <c r="X16" i="2"/>
  <c r="X15" i="2"/>
  <c r="X14" i="2"/>
  <c r="X13" i="2"/>
  <c r="X9" i="2" l="1"/>
  <c r="X8" i="2"/>
  <c r="X7" i="2"/>
  <c r="X6" i="2"/>
  <c r="X5" i="2"/>
  <c r="X4" i="2"/>
</calcChain>
</file>

<file path=xl/sharedStrings.xml><?xml version="1.0" encoding="utf-8"?>
<sst xmlns="http://schemas.openxmlformats.org/spreadsheetml/2006/main" count="101" uniqueCount="57">
  <si>
    <t>ชั้น</t>
  </si>
  <si>
    <t>รวม</t>
  </si>
  <si>
    <t>รวมทั้งสิ้น</t>
  </si>
  <si>
    <t>อนุบาล 1</t>
  </si>
  <si>
    <t>อนุบาล 3</t>
  </si>
  <si>
    <t>รวมก่อนประถมศึกษา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</si>
  <si>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</si>
  <si>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</si>
  <si>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</si>
  <si>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</si>
  <si>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</si>
  <si>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</si>
  <si>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</si>
  <si>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</si>
  <si>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</si>
  <si>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</si>
  <si>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รวมมัธยมศึกษาตอนต้น</t>
  </si>
  <si>
    <t>รวมมัธยมศึกษาตอนปลาย</t>
  </si>
  <si>
    <t>มัธยมศึกษาปีที่ 4</t>
  </si>
  <si>
    <t>มัธยมศึกษาปีที่ 5</t>
  </si>
  <si>
    <t>มัธยมศึกษาปีที่ 6</t>
  </si>
  <si>
    <t>อนุบาล 2</t>
  </si>
  <si>
    <t>ชาย</t>
  </si>
  <si>
    <t>หญิง</t>
  </si>
  <si>
    <t>เพศ</t>
  </si>
  <si>
    <t>อายุ(ปี)</t>
  </si>
  <si>
    <t>น้อยกว่า 2 ปี</t>
  </si>
  <si>
    <t>2 ปี</t>
  </si>
  <si>
    <t>3 ปี</t>
  </si>
  <si>
    <t>4 ปี</t>
  </si>
  <si>
    <t>5 ปี</t>
  </si>
  <si>
    <t>6 ปี</t>
  </si>
  <si>
    <t>7 ปี</t>
  </si>
  <si>
    <t>8 ปี</t>
  </si>
  <si>
    <t>9 ปี</t>
  </si>
  <si>
    <t>10 ปี</t>
  </si>
  <si>
    <t>11 ปี</t>
  </si>
  <si>
    <t>12 ปี</t>
  </si>
  <si>
    <t>13 ปี</t>
  </si>
  <si>
    <t>14 ปี</t>
  </si>
  <si>
    <t>15 ปี</t>
  </si>
  <si>
    <t>16 ปี</t>
  </si>
  <si>
    <t>17 ปี</t>
  </si>
  <si>
    <t>18 ปี</t>
  </si>
  <si>
    <t>19 ปี</t>
  </si>
  <si>
    <t>20 ปี</t>
  </si>
  <si>
    <t>20 ปีขึ้นไป</t>
  </si>
  <si>
    <t>รวมประถมศึกษา ทั้งสิ้น</t>
  </si>
  <si>
    <t>รวมมัธยมศึกษาตอนปลายทั้งสิ้น</t>
  </si>
  <si>
    <t>รวมมัธยมศึกษาตอนต้นทั้งสิ้น</t>
  </si>
  <si>
    <t>รวมก่อนประถมศึกษาทั้งสิ้น</t>
  </si>
  <si>
    <t>ปวช.1</t>
  </si>
  <si>
    <t>ปวช.2</t>
  </si>
  <si>
    <t>ปวช.3</t>
  </si>
  <si>
    <t>รวม ปวช</t>
  </si>
  <si>
    <t>รวม ปวช ทั้งสิ้น</t>
  </si>
  <si>
    <t>ตารางที่ 12 จำนวนนักเรียน จำแนกเพศ รายอายุ รายชั้น 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</si>
</sst>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8"/>
      <name val="Calibri"/>
      <family val="2"/>
      <charset val="222"/>
      <scheme val="minor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164" fontId="3" fillId="0" borderId="0" xfId="1" applyNumberFormat="1" applyFont="1" applyFill="1"/>
    <xf numFmtId="164" fontId="3" fillId="0" borderId="2" xfId="1" applyNumberFormat="1" applyFont="1" applyFill="1" applyBorder="1"/>
    <xf numFmtId="164" fontId="3" fillId="0" borderId="3" xfId="1" applyNumberFormat="1" applyFont="1" applyFill="1" applyBorder="1"/>
    <xf numFmtId="164" fontId="3" fillId="0" borderId="10" xfId="1" applyNumberFormat="1" applyFont="1" applyFill="1" applyBorder="1"/>
    <xf numFmtId="164" fontId="3" fillId="0" borderId="4" xfId="1" applyNumberFormat="1" applyFont="1" applyFill="1" applyBorder="1"/>
    <xf numFmtId="164" fontId="3" fillId="0" borderId="6" xfId="1" applyNumberFormat="1" applyFont="1" applyFill="1" applyBorder="1"/>
    <xf numFmtId="164" fontId="3" fillId="0" borderId="5" xfId="1" applyNumberFormat="1" applyFont="1" applyFill="1" applyBorder="1"/>
    <xf numFmtId="164" fontId="4" fillId="0" borderId="2" xfId="1" applyNumberFormat="1" applyFont="1" applyFill="1" applyBorder="1"/>
    <xf numFmtId="164" fontId="4" fillId="0" borderId="0" xfId="1" applyNumberFormat="1" applyFont="1" applyFill="1"/>
    <xf numFmtId="164" fontId="4" fillId="0" borderId="3" xfId="1" applyNumberFormat="1" applyFont="1" applyFill="1" applyBorder="1"/>
    <xf numFmtId="164" fontId="4" fillId="0" borderId="10" xfId="1" applyNumberFormat="1" applyFont="1" applyFill="1" applyBorder="1"/>
    <xf numFmtId="164" fontId="4" fillId="0" borderId="5" xfId="1" applyNumberFormat="1" applyFont="1" applyFill="1" applyBorder="1"/>
    <xf numFmtId="164" fontId="4" fillId="0" borderId="4" xfId="1" applyNumberFormat="1" applyFont="1" applyFill="1" applyBorder="1"/>
    <xf numFmtId="0" fontId="5" fillId="0" borderId="6" xfId="0" applyFont="1" applyBorder="1" applyAlignment="1">
      <alignment horizontal="center"/>
    </xf>
    <xf numFmtId="164" fontId="5" fillId="0" borderId="0" xfId="1" applyNumberFormat="1" applyFont="1" applyFill="1"/>
    <xf numFmtId="49" fontId="5" fillId="0" borderId="7" xfId="1" applyNumberFormat="1" applyFont="1" applyFill="1" applyBorder="1" applyAlignment="1">
      <alignment horizontal="center"/>
    </xf>
    <xf numFmtId="164" fontId="5" fillId="0" borderId="7" xfId="1" applyNumberFormat="1" applyFont="1" applyFill="1" applyBorder="1"/>
    <xf numFmtId="164" fontId="5" fillId="0" borderId="1" xfId="1" applyNumberFormat="1" applyFont="1" applyFill="1" applyBorder="1"/>
    <xf numFmtId="164" fontId="3" fillId="0" borderId="2" xfId="1" quotePrefix="1" applyNumberFormat="1" applyFont="1" applyFill="1" applyBorder="1" applyAlignment="1">
      <alignment horizontal="right"/>
    </xf>
    <xf numFmtId="164" fontId="3" fillId="0" borderId="3" xfId="1" quotePrefix="1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vertical="center"/>
    </xf>
    <xf numFmtId="164" fontId="5" fillId="0" borderId="7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/>
    </xf>
    <xf numFmtId="164" fontId="5" fillId="0" borderId="1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64" fontId="0" fillId="0" borderId="2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abSelected="1" zoomScale="90" zoomScaleNormal="90" workbookViewId="0">
      <selection activeCell="L4" sqref="L4"/>
    </sheetView>
  </sheetViews>
  <sheetFormatPr defaultColWidth="13.7109375" defaultRowHeight="21.75"/>
  <cols>
    <col min="1" max="1" width="16.85546875" style="15" bestFit="1" customWidth="1"/>
    <col min="2" max="2" width="4.7109375" style="15" bestFit="1" customWidth="1"/>
    <col min="3" max="3" width="11" style="1" bestFit="1" customWidth="1"/>
    <col min="4" max="4" width="5.28515625" style="1" bestFit="1" customWidth="1"/>
    <col min="5" max="5" width="7.7109375" style="1" bestFit="1" customWidth="1"/>
    <col min="6" max="11" width="8.7109375" style="1" bestFit="1" customWidth="1"/>
    <col min="12" max="12" width="8.85546875" style="1" bestFit="1" customWidth="1"/>
    <col min="13" max="13" width="8.5703125" style="1" bestFit="1" customWidth="1"/>
    <col min="14" max="14" width="8.7109375" style="1" bestFit="1" customWidth="1"/>
    <col min="15" max="15" width="10" style="1" bestFit="1" customWidth="1"/>
    <col min="16" max="16" width="8.7109375" style="1" bestFit="1" customWidth="1"/>
    <col min="17" max="17" width="8.85546875" style="1" bestFit="1" customWidth="1"/>
    <col min="18" max="19" width="8.7109375" style="1" bestFit="1" customWidth="1"/>
    <col min="20" max="20" width="8.5703125" style="1" bestFit="1" customWidth="1"/>
    <col min="21" max="21" width="7.5703125" style="1" bestFit="1" customWidth="1"/>
    <col min="22" max="22" width="6.85546875" style="1" bestFit="1" customWidth="1"/>
    <col min="23" max="23" width="9" style="1" bestFit="1" customWidth="1"/>
    <col min="24" max="24" width="10.28515625" style="1" bestFit="1" customWidth="1"/>
    <col min="25" max="16384" width="13.7109375" style="1"/>
  </cols>
  <sheetData>
    <row r="1" spans="1:24" ht="24">
      <c r="A1" s="38" t="s">
        <v>56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s="15" customFormat="1">
      <c r="A2" s="28" t="s">
        <v>0</v>
      </c>
      <c r="B2" s="28" t="s">
        <v>24</v>
      </c>
      <c r="C2" s="30" t="s">
        <v>25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s="15" customFormat="1">
      <c r="A3" s="29"/>
      <c r="B3" s="29"/>
      <c r="C3" s="16" t="s">
        <v>26</v>
      </c>
      <c r="D3" s="16" t="s">
        <v>27</v>
      </c>
      <c r="E3" s="16" t="s">
        <v>28</v>
      </c>
      <c r="F3" s="16" t="s">
        <v>29</v>
      </c>
      <c r="G3" s="16" t="s">
        <v>30</v>
      </c>
      <c r="H3" s="16" t="s">
        <v>31</v>
      </c>
      <c r="I3" s="16" t="s">
        <v>32</v>
      </c>
      <c r="J3" s="16" t="s">
        <v>33</v>
      </c>
      <c r="K3" s="16" t="s">
        <v>34</v>
      </c>
      <c r="L3" s="16" t="s">
        <v>35</v>
      </c>
      <c r="M3" s="16" t="s">
        <v>36</v>
      </c>
      <c r="N3" s="16" t="s">
        <v>37</v>
      </c>
      <c r="O3" s="16" t="s">
        <v>38</v>
      </c>
      <c r="P3" s="16" t="s">
        <v>39</v>
      </c>
      <c r="Q3" s="16" t="s">
        <v>40</v>
      </c>
      <c r="R3" s="16" t="s">
        <v>41</v>
      </c>
      <c r="S3" s="16" t="s">
        <v>42</v>
      </c>
      <c r="T3" s="16" t="s">
        <v>43</v>
      </c>
      <c r="U3" s="16" t="s">
        <v>44</v>
      </c>
      <c r="V3" s="16" t="s">
        <v>45</v>
      </c>
      <c r="W3" s="16" t="s">
        <v>46</v>
      </c>
      <c r="X3" s="16" t="s">
        <v>1</v>
      </c>
    </row>
    <row r="4" spans="1:24">
      <c r="A4" s="36" t="s">
        <v>3</v>
      </c>
      <c r="B4" s="21" t="s">
        <v>22</v>
      </c>
      <c r="C4" s="2">
        <v>18</v>
      </c>
      <c r="D4" s="2">
        <v>98</v>
      </c>
      <c r="E4" s="2">
        <v>11073</v>
      </c>
      <c r="F4" s="2">
        <v>25477</v>
      </c>
      <c r="G4" s="2">
        <v>2171</v>
      </c>
      <c r="H4" s="2">
        <v>1594</v>
      </c>
      <c r="I4" s="2">
        <v>1503</v>
      </c>
      <c r="J4" s="2">
        <v>1191</v>
      </c>
      <c r="K4" s="2">
        <v>1056</v>
      </c>
      <c r="L4" s="2">
        <v>1114</v>
      </c>
      <c r="M4" s="2">
        <v>1010</v>
      </c>
      <c r="N4" s="2">
        <v>1049</v>
      </c>
      <c r="O4" s="2">
        <v>936</v>
      </c>
      <c r="P4" s="2">
        <v>884</v>
      </c>
      <c r="Q4" s="2">
        <v>879</v>
      </c>
      <c r="R4" s="2">
        <v>879</v>
      </c>
      <c r="S4" s="2">
        <v>887</v>
      </c>
      <c r="T4" s="2">
        <v>688</v>
      </c>
      <c r="U4" s="2">
        <v>376</v>
      </c>
      <c r="V4" s="2">
        <v>254</v>
      </c>
      <c r="W4" s="2">
        <v>194</v>
      </c>
      <c r="X4" s="2">
        <f t="shared" ref="X4:X9" si="0">SUM(C4:W4)</f>
        <v>53331</v>
      </c>
    </row>
    <row r="5" spans="1:24">
      <c r="A5" s="36"/>
      <c r="B5" s="22" t="s">
        <v>23</v>
      </c>
      <c r="C5" s="3">
        <v>26</v>
      </c>
      <c r="D5" s="3">
        <v>80</v>
      </c>
      <c r="E5" s="3">
        <v>10863</v>
      </c>
      <c r="F5" s="3">
        <v>23979</v>
      </c>
      <c r="G5" s="3">
        <v>1128</v>
      </c>
      <c r="H5" s="3">
        <v>765</v>
      </c>
      <c r="I5" s="3">
        <v>652</v>
      </c>
      <c r="J5" s="3">
        <v>613</v>
      </c>
      <c r="K5" s="3">
        <v>616</v>
      </c>
      <c r="L5" s="3">
        <v>648</v>
      </c>
      <c r="M5" s="3">
        <v>631</v>
      </c>
      <c r="N5" s="3">
        <v>652</v>
      </c>
      <c r="O5" s="3">
        <v>602</v>
      </c>
      <c r="P5" s="3">
        <v>590</v>
      </c>
      <c r="Q5" s="3">
        <v>618</v>
      </c>
      <c r="R5" s="3">
        <v>594</v>
      </c>
      <c r="S5" s="3">
        <v>595</v>
      </c>
      <c r="T5" s="4">
        <v>491</v>
      </c>
      <c r="U5" s="3">
        <v>323</v>
      </c>
      <c r="V5" s="3">
        <v>178</v>
      </c>
      <c r="W5" s="3">
        <v>163</v>
      </c>
      <c r="X5" s="2">
        <f t="shared" si="0"/>
        <v>44807</v>
      </c>
    </row>
    <row r="6" spans="1:24">
      <c r="A6" s="36" t="s">
        <v>21</v>
      </c>
      <c r="B6" s="21" t="s">
        <v>22</v>
      </c>
      <c r="C6" s="19">
        <v>0</v>
      </c>
      <c r="D6" s="19"/>
      <c r="E6" s="19">
        <v>1</v>
      </c>
      <c r="F6" s="2">
        <v>55595</v>
      </c>
      <c r="G6" s="2">
        <v>114270</v>
      </c>
      <c r="H6" s="2">
        <v>2936</v>
      </c>
      <c r="I6" s="2">
        <v>700</v>
      </c>
      <c r="J6" s="2">
        <v>280</v>
      </c>
      <c r="K6" s="2">
        <v>122</v>
      </c>
      <c r="L6" s="2">
        <v>69</v>
      </c>
      <c r="M6" s="2">
        <v>25</v>
      </c>
      <c r="N6" s="2">
        <v>18</v>
      </c>
      <c r="O6" s="2">
        <v>14</v>
      </c>
      <c r="P6" s="2">
        <v>7</v>
      </c>
      <c r="Q6" s="2">
        <v>6</v>
      </c>
      <c r="R6" s="2"/>
      <c r="S6" s="19"/>
      <c r="T6" s="19"/>
      <c r="U6" s="2"/>
      <c r="V6" s="19"/>
      <c r="W6" s="19"/>
      <c r="X6" s="2">
        <f t="shared" si="0"/>
        <v>174043</v>
      </c>
    </row>
    <row r="7" spans="1:24">
      <c r="A7" s="36"/>
      <c r="B7" s="22" t="s">
        <v>23</v>
      </c>
      <c r="C7" s="20">
        <v>0</v>
      </c>
      <c r="D7" s="20"/>
      <c r="E7" s="4"/>
      <c r="F7" s="4">
        <v>52957</v>
      </c>
      <c r="G7" s="4">
        <v>108425</v>
      </c>
      <c r="H7" s="4">
        <v>2302</v>
      </c>
      <c r="I7" s="4">
        <v>666</v>
      </c>
      <c r="J7" s="4">
        <v>260</v>
      </c>
      <c r="K7" s="3">
        <v>122</v>
      </c>
      <c r="L7" s="3">
        <v>78</v>
      </c>
      <c r="M7" s="3">
        <v>31</v>
      </c>
      <c r="N7" s="3">
        <v>16</v>
      </c>
      <c r="O7" s="3">
        <v>10</v>
      </c>
      <c r="P7" s="3">
        <v>8</v>
      </c>
      <c r="Q7" s="3">
        <v>8</v>
      </c>
      <c r="R7" s="3"/>
      <c r="S7" s="20"/>
      <c r="T7" s="20"/>
      <c r="U7" s="20"/>
      <c r="V7" s="20"/>
      <c r="W7" s="20"/>
      <c r="X7" s="2">
        <f t="shared" si="0"/>
        <v>164883</v>
      </c>
    </row>
    <row r="8" spans="1:24">
      <c r="A8" s="36" t="s">
        <v>4</v>
      </c>
      <c r="B8" s="21" t="s">
        <v>22</v>
      </c>
      <c r="C8" s="19"/>
      <c r="D8" s="19"/>
      <c r="E8" s="19"/>
      <c r="F8" s="2">
        <v>13</v>
      </c>
      <c r="G8" s="2">
        <v>61202</v>
      </c>
      <c r="H8" s="2">
        <v>130614</v>
      </c>
      <c r="I8" s="2">
        <v>3460</v>
      </c>
      <c r="J8" s="2">
        <v>759</v>
      </c>
      <c r="K8" s="2">
        <v>298</v>
      </c>
      <c r="L8" s="2">
        <v>149</v>
      </c>
      <c r="M8" s="2">
        <v>82</v>
      </c>
      <c r="N8" s="2">
        <v>53</v>
      </c>
      <c r="O8" s="2">
        <v>16</v>
      </c>
      <c r="P8" s="2">
        <v>12</v>
      </c>
      <c r="Q8" s="2">
        <v>6</v>
      </c>
      <c r="R8" s="2">
        <v>3</v>
      </c>
      <c r="S8" s="19"/>
      <c r="T8" s="19"/>
      <c r="U8" s="19"/>
      <c r="V8" s="19"/>
      <c r="W8" s="19"/>
      <c r="X8" s="2">
        <f t="shared" si="0"/>
        <v>196667</v>
      </c>
    </row>
    <row r="9" spans="1:24">
      <c r="A9" s="37"/>
      <c r="B9" s="23" t="s">
        <v>23</v>
      </c>
      <c r="C9" s="20"/>
      <c r="D9" s="20"/>
      <c r="E9" s="5"/>
      <c r="F9" s="5">
        <v>25</v>
      </c>
      <c r="G9" s="5">
        <v>58403</v>
      </c>
      <c r="H9" s="5">
        <v>122323</v>
      </c>
      <c r="I9" s="5">
        <v>2811</v>
      </c>
      <c r="J9" s="5">
        <v>670</v>
      </c>
      <c r="K9" s="5">
        <v>283</v>
      </c>
      <c r="L9" s="5">
        <v>126</v>
      </c>
      <c r="M9" s="5">
        <v>62</v>
      </c>
      <c r="N9" s="5">
        <v>36</v>
      </c>
      <c r="O9" s="5">
        <v>17</v>
      </c>
      <c r="P9" s="5">
        <v>4</v>
      </c>
      <c r="Q9" s="5">
        <v>4</v>
      </c>
      <c r="R9" s="5">
        <v>2</v>
      </c>
      <c r="S9" s="20"/>
      <c r="T9" s="20"/>
      <c r="U9" s="20"/>
      <c r="V9" s="20"/>
      <c r="W9" s="20"/>
      <c r="X9" s="2">
        <f t="shared" si="0"/>
        <v>184766</v>
      </c>
    </row>
    <row r="10" spans="1:24">
      <c r="A10" s="32" t="s">
        <v>5</v>
      </c>
      <c r="B10" s="21" t="s">
        <v>22</v>
      </c>
      <c r="C10" s="2">
        <f>SUM(C4,C6,C8)</f>
        <v>18</v>
      </c>
      <c r="D10" s="2">
        <f t="shared" ref="D10:W10" si="1">SUM(D4,D6,D8)</f>
        <v>98</v>
      </c>
      <c r="E10" s="2">
        <f t="shared" si="1"/>
        <v>11074</v>
      </c>
      <c r="F10" s="2">
        <f t="shared" si="1"/>
        <v>81085</v>
      </c>
      <c r="G10" s="2">
        <f t="shared" si="1"/>
        <v>177643</v>
      </c>
      <c r="H10" s="2">
        <f t="shared" si="1"/>
        <v>135144</v>
      </c>
      <c r="I10" s="2">
        <f t="shared" si="1"/>
        <v>5663</v>
      </c>
      <c r="J10" s="2">
        <f t="shared" si="1"/>
        <v>2230</v>
      </c>
      <c r="K10" s="2">
        <f t="shared" si="1"/>
        <v>1476</v>
      </c>
      <c r="L10" s="2">
        <f t="shared" si="1"/>
        <v>1332</v>
      </c>
      <c r="M10" s="2">
        <f t="shared" si="1"/>
        <v>1117</v>
      </c>
      <c r="N10" s="2">
        <f t="shared" si="1"/>
        <v>1120</v>
      </c>
      <c r="O10" s="2">
        <f t="shared" si="1"/>
        <v>966</v>
      </c>
      <c r="P10" s="2">
        <f t="shared" si="1"/>
        <v>903</v>
      </c>
      <c r="Q10" s="2">
        <f t="shared" si="1"/>
        <v>891</v>
      </c>
      <c r="R10" s="2">
        <f t="shared" si="1"/>
        <v>882</v>
      </c>
      <c r="S10" s="2">
        <f t="shared" si="1"/>
        <v>887</v>
      </c>
      <c r="T10" s="2">
        <f t="shared" si="1"/>
        <v>688</v>
      </c>
      <c r="U10" s="2">
        <f t="shared" si="1"/>
        <v>376</v>
      </c>
      <c r="V10" s="2">
        <f t="shared" si="1"/>
        <v>254</v>
      </c>
      <c r="W10" s="2">
        <f t="shared" si="1"/>
        <v>194</v>
      </c>
      <c r="X10" s="2">
        <f>SUM(X4:X9)</f>
        <v>818497</v>
      </c>
    </row>
    <row r="11" spans="1:24">
      <c r="A11" s="33"/>
      <c r="B11" s="23" t="s">
        <v>23</v>
      </c>
      <c r="C11" s="5">
        <f>SUM(C5,C7,C9)</f>
        <v>26</v>
      </c>
      <c r="D11" s="5">
        <f t="shared" ref="D11:W11" si="2">SUM(D5,D7,D9)</f>
        <v>80</v>
      </c>
      <c r="E11" s="5">
        <f t="shared" si="2"/>
        <v>10863</v>
      </c>
      <c r="F11" s="5">
        <f t="shared" si="2"/>
        <v>76961</v>
      </c>
      <c r="G11" s="5">
        <f t="shared" si="2"/>
        <v>167956</v>
      </c>
      <c r="H11" s="5">
        <f t="shared" si="2"/>
        <v>125390</v>
      </c>
      <c r="I11" s="5">
        <f t="shared" si="2"/>
        <v>4129</v>
      </c>
      <c r="J11" s="5">
        <f t="shared" si="2"/>
        <v>1543</v>
      </c>
      <c r="K11" s="5">
        <f t="shared" si="2"/>
        <v>1021</v>
      </c>
      <c r="L11" s="5">
        <f t="shared" si="2"/>
        <v>852</v>
      </c>
      <c r="M11" s="5">
        <f t="shared" si="2"/>
        <v>724</v>
      </c>
      <c r="N11" s="5">
        <f t="shared" si="2"/>
        <v>704</v>
      </c>
      <c r="O11" s="5">
        <f t="shared" si="2"/>
        <v>629</v>
      </c>
      <c r="P11" s="5">
        <f t="shared" si="2"/>
        <v>602</v>
      </c>
      <c r="Q11" s="5">
        <f t="shared" si="2"/>
        <v>630</v>
      </c>
      <c r="R11" s="5">
        <f t="shared" si="2"/>
        <v>596</v>
      </c>
      <c r="S11" s="5">
        <f t="shared" si="2"/>
        <v>595</v>
      </c>
      <c r="T11" s="5">
        <f t="shared" si="2"/>
        <v>491</v>
      </c>
      <c r="U11" s="5">
        <f t="shared" si="2"/>
        <v>323</v>
      </c>
      <c r="V11" s="5">
        <f t="shared" si="2"/>
        <v>178</v>
      </c>
      <c r="W11" s="5">
        <f t="shared" si="2"/>
        <v>163</v>
      </c>
      <c r="X11" s="2">
        <f>SUM(X5:X10)</f>
        <v>1583663</v>
      </c>
    </row>
    <row r="12" spans="1:24" s="15" customFormat="1">
      <c r="A12" s="26" t="s">
        <v>50</v>
      </c>
      <c r="B12" s="27"/>
      <c r="C12" s="17">
        <f>SUM(C10:C11)</f>
        <v>44</v>
      </c>
      <c r="D12" s="17">
        <f t="shared" ref="D12:W12" si="3">SUM(D10:D11)</f>
        <v>178</v>
      </c>
      <c r="E12" s="17">
        <f t="shared" si="3"/>
        <v>21937</v>
      </c>
      <c r="F12" s="17">
        <f t="shared" si="3"/>
        <v>158046</v>
      </c>
      <c r="G12" s="17">
        <f t="shared" si="3"/>
        <v>345599</v>
      </c>
      <c r="H12" s="17">
        <f t="shared" si="3"/>
        <v>260534</v>
      </c>
      <c r="I12" s="17">
        <f t="shared" si="3"/>
        <v>9792</v>
      </c>
      <c r="J12" s="17">
        <f t="shared" si="3"/>
        <v>3773</v>
      </c>
      <c r="K12" s="17">
        <f t="shared" si="3"/>
        <v>2497</v>
      </c>
      <c r="L12" s="17">
        <f t="shared" si="3"/>
        <v>2184</v>
      </c>
      <c r="M12" s="17">
        <f t="shared" si="3"/>
        <v>1841</v>
      </c>
      <c r="N12" s="17">
        <f t="shared" si="3"/>
        <v>1824</v>
      </c>
      <c r="O12" s="17">
        <f t="shared" si="3"/>
        <v>1595</v>
      </c>
      <c r="P12" s="17">
        <f t="shared" si="3"/>
        <v>1505</v>
      </c>
      <c r="Q12" s="17">
        <f t="shared" si="3"/>
        <v>1521</v>
      </c>
      <c r="R12" s="17">
        <f t="shared" si="3"/>
        <v>1478</v>
      </c>
      <c r="S12" s="17">
        <f t="shared" si="3"/>
        <v>1482</v>
      </c>
      <c r="T12" s="17">
        <f t="shared" si="3"/>
        <v>1179</v>
      </c>
      <c r="U12" s="17">
        <f t="shared" si="3"/>
        <v>699</v>
      </c>
      <c r="V12" s="17">
        <f t="shared" si="3"/>
        <v>432</v>
      </c>
      <c r="W12" s="17">
        <f t="shared" si="3"/>
        <v>357</v>
      </c>
      <c r="X12" s="17">
        <f>SUM(X10:X11)</f>
        <v>2402160</v>
      </c>
    </row>
    <row r="13" spans="1:24">
      <c r="A13" s="34" t="s">
        <v>6</v>
      </c>
      <c r="B13" s="21" t="s">
        <v>22</v>
      </c>
      <c r="C13" s="2"/>
      <c r="D13" s="2"/>
      <c r="E13" s="2">
        <v>1</v>
      </c>
      <c r="F13" s="2">
        <v>11</v>
      </c>
      <c r="G13" s="2">
        <v>33</v>
      </c>
      <c r="H13" s="2">
        <v>67890</v>
      </c>
      <c r="I13" s="2">
        <v>153674</v>
      </c>
      <c r="J13" s="2">
        <v>8002</v>
      </c>
      <c r="K13" s="2">
        <v>3580</v>
      </c>
      <c r="L13" s="2">
        <v>2503</v>
      </c>
      <c r="M13" s="2">
        <v>1689</v>
      </c>
      <c r="N13" s="2">
        <v>1289</v>
      </c>
      <c r="O13" s="2">
        <v>725</v>
      </c>
      <c r="P13" s="2">
        <v>382</v>
      </c>
      <c r="Q13" s="2">
        <v>144</v>
      </c>
      <c r="R13" s="2">
        <v>39</v>
      </c>
      <c r="S13" s="2">
        <v>14</v>
      </c>
      <c r="T13" s="2">
        <v>5</v>
      </c>
      <c r="U13" s="2">
        <v>4</v>
      </c>
      <c r="V13" s="2">
        <v>7</v>
      </c>
      <c r="W13" s="2">
        <v>1</v>
      </c>
      <c r="X13" s="2">
        <f>SUM(C13:W13)</f>
        <v>239993</v>
      </c>
    </row>
    <row r="14" spans="1:24">
      <c r="A14" s="35"/>
      <c r="B14" s="22" t="s">
        <v>23</v>
      </c>
      <c r="C14" s="3"/>
      <c r="D14" s="3"/>
      <c r="E14" s="3"/>
      <c r="F14" s="4">
        <v>6</v>
      </c>
      <c r="G14" s="4">
        <v>28</v>
      </c>
      <c r="H14" s="4">
        <v>64574</v>
      </c>
      <c r="I14" s="4">
        <v>142447</v>
      </c>
      <c r="J14" s="4">
        <v>5816</v>
      </c>
      <c r="K14" s="4">
        <v>2872</v>
      </c>
      <c r="L14" s="4">
        <v>2103</v>
      </c>
      <c r="M14" s="4">
        <v>1471</v>
      </c>
      <c r="N14" s="4">
        <v>1021</v>
      </c>
      <c r="O14" s="4">
        <v>575</v>
      </c>
      <c r="P14" s="4">
        <v>291</v>
      </c>
      <c r="Q14" s="4">
        <v>129</v>
      </c>
      <c r="R14" s="4">
        <v>32</v>
      </c>
      <c r="S14" s="4">
        <v>17</v>
      </c>
      <c r="T14" s="4">
        <v>1</v>
      </c>
      <c r="U14" s="4">
        <v>3</v>
      </c>
      <c r="V14" s="4"/>
      <c r="W14" s="4">
        <v>1</v>
      </c>
      <c r="X14" s="2">
        <f>SUM(C14:W14)</f>
        <v>221387</v>
      </c>
    </row>
    <row r="15" spans="1:24">
      <c r="A15" s="34" t="s">
        <v>7</v>
      </c>
      <c r="B15" s="21" t="s">
        <v>22</v>
      </c>
      <c r="C15" s="2"/>
      <c r="D15" s="2"/>
      <c r="E15" s="2"/>
      <c r="F15" s="2"/>
      <c r="G15" s="2">
        <v>10</v>
      </c>
      <c r="H15" s="2">
        <v>25</v>
      </c>
      <c r="I15" s="2">
        <v>67575</v>
      </c>
      <c r="J15" s="2">
        <v>151555</v>
      </c>
      <c r="K15" s="2">
        <v>7659</v>
      </c>
      <c r="L15" s="2">
        <v>2946</v>
      </c>
      <c r="M15" s="2">
        <v>1950</v>
      </c>
      <c r="N15" s="2">
        <v>1218</v>
      </c>
      <c r="O15" s="2">
        <v>795</v>
      </c>
      <c r="P15" s="2">
        <v>431</v>
      </c>
      <c r="Q15" s="2">
        <v>222</v>
      </c>
      <c r="R15" s="2">
        <v>63</v>
      </c>
      <c r="S15" s="2">
        <v>25</v>
      </c>
      <c r="T15" s="2">
        <v>7</v>
      </c>
      <c r="U15" s="2">
        <v>2</v>
      </c>
      <c r="V15" s="2"/>
      <c r="W15" s="2">
        <v>1</v>
      </c>
      <c r="X15" s="2">
        <f>SUM(C15:W15)</f>
        <v>234484</v>
      </c>
    </row>
    <row r="16" spans="1:24">
      <c r="A16" s="35"/>
      <c r="B16" s="22" t="s">
        <v>23</v>
      </c>
      <c r="C16" s="3"/>
      <c r="D16" s="3"/>
      <c r="E16" s="3"/>
      <c r="F16" s="3">
        <v>3</v>
      </c>
      <c r="G16" s="4">
        <v>10</v>
      </c>
      <c r="H16" s="4">
        <v>16</v>
      </c>
      <c r="I16" s="4">
        <v>65268</v>
      </c>
      <c r="J16" s="4">
        <v>141904</v>
      </c>
      <c r="K16" s="4">
        <v>5641</v>
      </c>
      <c r="L16" s="4">
        <v>2167</v>
      </c>
      <c r="M16" s="4">
        <v>1484</v>
      </c>
      <c r="N16" s="4">
        <v>1022</v>
      </c>
      <c r="O16" s="4">
        <v>622</v>
      </c>
      <c r="P16" s="4">
        <v>314</v>
      </c>
      <c r="Q16" s="4">
        <v>134</v>
      </c>
      <c r="R16" s="4">
        <v>54</v>
      </c>
      <c r="S16" s="4">
        <v>20</v>
      </c>
      <c r="T16" s="4">
        <v>9</v>
      </c>
      <c r="U16" s="4">
        <v>2</v>
      </c>
      <c r="V16" s="4">
        <v>1</v>
      </c>
      <c r="W16" s="4"/>
      <c r="X16" s="2">
        <f>SUM(C16:W16)</f>
        <v>218671</v>
      </c>
    </row>
    <row r="17" spans="1:24">
      <c r="A17" s="34" t="s">
        <v>8</v>
      </c>
      <c r="B17" s="21" t="s">
        <v>22</v>
      </c>
      <c r="C17" s="2"/>
      <c r="D17" s="2"/>
      <c r="E17" s="2"/>
      <c r="F17" s="2"/>
      <c r="G17" s="2"/>
      <c r="H17" s="2"/>
      <c r="I17" s="2">
        <v>16</v>
      </c>
      <c r="J17" s="2">
        <v>67384</v>
      </c>
      <c r="K17" s="2">
        <v>159541</v>
      </c>
      <c r="L17" s="2">
        <v>7808</v>
      </c>
      <c r="M17" s="2">
        <v>2411</v>
      </c>
      <c r="N17" s="2">
        <v>1429</v>
      </c>
      <c r="O17" s="2">
        <v>856</v>
      </c>
      <c r="P17" s="2">
        <v>532</v>
      </c>
      <c r="Q17" s="2">
        <v>257</v>
      </c>
      <c r="R17" s="2">
        <v>112</v>
      </c>
      <c r="S17" s="2">
        <v>38</v>
      </c>
      <c r="T17" s="2">
        <v>7</v>
      </c>
      <c r="U17" s="2">
        <v>5</v>
      </c>
      <c r="V17" s="2"/>
      <c r="W17" s="2"/>
      <c r="X17" s="2">
        <f>SUM(C17:W17)</f>
        <v>240396</v>
      </c>
    </row>
    <row r="18" spans="1:24">
      <c r="A18" s="35"/>
      <c r="B18" s="22" t="s">
        <v>23</v>
      </c>
      <c r="C18" s="3"/>
      <c r="D18" s="3"/>
      <c r="E18" s="3"/>
      <c r="F18" s="3"/>
      <c r="G18" s="3">
        <v>3</v>
      </c>
      <c r="H18" s="4">
        <v>4</v>
      </c>
      <c r="I18" s="4">
        <v>14</v>
      </c>
      <c r="J18" s="4">
        <v>65084</v>
      </c>
      <c r="K18" s="4">
        <v>149750</v>
      </c>
      <c r="L18" s="4">
        <v>5120</v>
      </c>
      <c r="M18" s="4">
        <v>1688</v>
      </c>
      <c r="N18" s="4">
        <v>1049</v>
      </c>
      <c r="O18" s="4">
        <v>649</v>
      </c>
      <c r="P18" s="4">
        <v>369</v>
      </c>
      <c r="Q18" s="4">
        <v>195</v>
      </c>
      <c r="R18" s="4">
        <v>66</v>
      </c>
      <c r="S18" s="4">
        <v>33</v>
      </c>
      <c r="T18" s="4">
        <v>13</v>
      </c>
      <c r="U18" s="4">
        <v>5</v>
      </c>
      <c r="V18" s="4">
        <v>1</v>
      </c>
      <c r="W18" s="4"/>
      <c r="X18" s="2">
        <f>SUM(C18:W18)</f>
        <v>224043</v>
      </c>
    </row>
    <row r="19" spans="1:24">
      <c r="A19" s="34" t="s">
        <v>9</v>
      </c>
      <c r="B19" s="21" t="s">
        <v>22</v>
      </c>
      <c r="C19" s="2"/>
      <c r="D19" s="2"/>
      <c r="E19" s="2"/>
      <c r="F19" s="2">
        <v>1</v>
      </c>
      <c r="G19" s="2"/>
      <c r="H19" s="2">
        <v>1</v>
      </c>
      <c r="I19" s="2"/>
      <c r="J19" s="2">
        <v>13</v>
      </c>
      <c r="K19" s="2">
        <v>66567</v>
      </c>
      <c r="L19" s="2">
        <v>169021</v>
      </c>
      <c r="M19" s="2">
        <v>8170</v>
      </c>
      <c r="N19" s="2">
        <v>2449</v>
      </c>
      <c r="O19" s="2">
        <v>1199</v>
      </c>
      <c r="P19" s="2">
        <v>657</v>
      </c>
      <c r="Q19" s="2">
        <v>360</v>
      </c>
      <c r="R19" s="2">
        <v>148</v>
      </c>
      <c r="S19" s="2">
        <v>54</v>
      </c>
      <c r="T19" s="2">
        <v>18</v>
      </c>
      <c r="U19" s="2">
        <v>7</v>
      </c>
      <c r="V19" s="2">
        <v>3</v>
      </c>
      <c r="W19" s="2"/>
      <c r="X19" s="2">
        <f t="shared" ref="X19:X22" si="4">SUM(C19:W19)</f>
        <v>248668</v>
      </c>
    </row>
    <row r="20" spans="1:24">
      <c r="A20" s="35"/>
      <c r="B20" s="22" t="s">
        <v>23</v>
      </c>
      <c r="C20" s="3"/>
      <c r="D20" s="3"/>
      <c r="E20" s="3"/>
      <c r="F20" s="3"/>
      <c r="G20" s="3">
        <v>3</v>
      </c>
      <c r="H20" s="3"/>
      <c r="I20" s="4">
        <v>2</v>
      </c>
      <c r="J20" s="4">
        <v>18</v>
      </c>
      <c r="K20" s="4">
        <v>64667</v>
      </c>
      <c r="L20" s="4">
        <v>157504</v>
      </c>
      <c r="M20" s="4">
        <v>4936</v>
      </c>
      <c r="N20" s="4">
        <v>1505</v>
      </c>
      <c r="O20" s="4">
        <v>738</v>
      </c>
      <c r="P20" s="4">
        <v>437</v>
      </c>
      <c r="Q20" s="4">
        <v>233</v>
      </c>
      <c r="R20" s="4">
        <v>95</v>
      </c>
      <c r="S20" s="4">
        <v>46</v>
      </c>
      <c r="T20" s="4">
        <v>10</v>
      </c>
      <c r="U20" s="4">
        <v>6</v>
      </c>
      <c r="V20" s="4">
        <v>1</v>
      </c>
      <c r="W20" s="4"/>
      <c r="X20" s="2">
        <f t="shared" si="4"/>
        <v>230201</v>
      </c>
    </row>
    <row r="21" spans="1:24">
      <c r="A21" s="34" t="s">
        <v>10</v>
      </c>
      <c r="B21" s="21" t="s">
        <v>22</v>
      </c>
      <c r="C21" s="2"/>
      <c r="D21" s="2"/>
      <c r="E21" s="2"/>
      <c r="F21" s="2"/>
      <c r="G21" s="2"/>
      <c r="H21" s="2">
        <v>1</v>
      </c>
      <c r="I21" s="2"/>
      <c r="J21" s="2">
        <v>3</v>
      </c>
      <c r="K21" s="2">
        <v>18</v>
      </c>
      <c r="L21" s="2">
        <v>68457</v>
      </c>
      <c r="M21" s="2">
        <v>171659</v>
      </c>
      <c r="N21" s="2">
        <v>10179</v>
      </c>
      <c r="O21" s="2">
        <v>2623</v>
      </c>
      <c r="P21" s="2">
        <v>1204</v>
      </c>
      <c r="Q21" s="2">
        <v>643</v>
      </c>
      <c r="R21" s="2">
        <v>282</v>
      </c>
      <c r="S21" s="2">
        <v>125</v>
      </c>
      <c r="T21" s="2">
        <v>30</v>
      </c>
      <c r="U21" s="2">
        <v>17</v>
      </c>
      <c r="V21" s="2">
        <v>4</v>
      </c>
      <c r="W21" s="2"/>
      <c r="X21" s="2">
        <f t="shared" si="4"/>
        <v>255245</v>
      </c>
    </row>
    <row r="22" spans="1:24">
      <c r="A22" s="35"/>
      <c r="B22" s="22" t="s">
        <v>23</v>
      </c>
      <c r="C22" s="3"/>
      <c r="D22" s="3"/>
      <c r="E22" s="3"/>
      <c r="F22" s="3"/>
      <c r="G22" s="3">
        <v>2</v>
      </c>
      <c r="H22" s="3"/>
      <c r="I22" s="3">
        <v>1</v>
      </c>
      <c r="J22" s="4">
        <v>2</v>
      </c>
      <c r="K22" s="4">
        <v>21</v>
      </c>
      <c r="L22" s="4">
        <v>66945</v>
      </c>
      <c r="M22" s="4">
        <v>160970</v>
      </c>
      <c r="N22" s="4">
        <v>5939</v>
      </c>
      <c r="O22" s="4">
        <v>1495</v>
      </c>
      <c r="P22" s="4">
        <v>714</v>
      </c>
      <c r="Q22" s="4">
        <v>358</v>
      </c>
      <c r="R22" s="4">
        <v>156</v>
      </c>
      <c r="S22" s="4">
        <v>57</v>
      </c>
      <c r="T22" s="4">
        <v>26</v>
      </c>
      <c r="U22" s="4">
        <v>7</v>
      </c>
      <c r="V22" s="4">
        <v>2</v>
      </c>
      <c r="W22" s="4">
        <v>3</v>
      </c>
      <c r="X22" s="2">
        <f t="shared" si="4"/>
        <v>236698</v>
      </c>
    </row>
    <row r="23" spans="1:24">
      <c r="A23" s="34" t="s">
        <v>11</v>
      </c>
      <c r="B23" s="21" t="s">
        <v>22</v>
      </c>
      <c r="C23" s="2"/>
      <c r="D23" s="2"/>
      <c r="E23" s="41"/>
      <c r="F23" s="2">
        <v>1</v>
      </c>
      <c r="G23" s="2"/>
      <c r="H23" s="2"/>
      <c r="I23" s="2"/>
      <c r="J23" s="2">
        <v>1</v>
      </c>
      <c r="K23" s="2">
        <v>1</v>
      </c>
      <c r="L23" s="2">
        <v>13</v>
      </c>
      <c r="M23" s="2">
        <v>69383</v>
      </c>
      <c r="N23" s="4">
        <v>187399</v>
      </c>
      <c r="O23" s="4">
        <v>11426</v>
      </c>
      <c r="P23" s="4">
        <v>2790</v>
      </c>
      <c r="Q23" s="4">
        <v>1248</v>
      </c>
      <c r="R23" s="4">
        <v>502</v>
      </c>
      <c r="S23" s="4">
        <v>195</v>
      </c>
      <c r="T23" s="4">
        <v>80</v>
      </c>
      <c r="U23" s="4">
        <v>33</v>
      </c>
      <c r="V23" s="4">
        <v>19</v>
      </c>
      <c r="W23" s="4">
        <v>2</v>
      </c>
      <c r="X23" s="2">
        <f>SUM(C23:W23)</f>
        <v>273093</v>
      </c>
    </row>
    <row r="24" spans="1:24">
      <c r="A24" s="35"/>
      <c r="B24" s="22" t="s">
        <v>23</v>
      </c>
      <c r="C24" s="3"/>
      <c r="D24" s="3"/>
      <c r="E24" s="3"/>
      <c r="F24" s="3"/>
      <c r="G24" s="3">
        <v>1</v>
      </c>
      <c r="H24" s="3"/>
      <c r="I24" s="3"/>
      <c r="J24" s="3"/>
      <c r="K24" s="4">
        <v>2</v>
      </c>
      <c r="L24" s="4">
        <v>16</v>
      </c>
      <c r="M24" s="4">
        <v>68673</v>
      </c>
      <c r="N24" s="4">
        <v>175446</v>
      </c>
      <c r="O24" s="4">
        <v>6189</v>
      </c>
      <c r="P24" s="4">
        <v>1539</v>
      </c>
      <c r="Q24" s="4">
        <v>707</v>
      </c>
      <c r="R24" s="4">
        <v>288</v>
      </c>
      <c r="S24" s="4">
        <v>148</v>
      </c>
      <c r="T24" s="4">
        <v>62</v>
      </c>
      <c r="U24" s="4">
        <v>25</v>
      </c>
      <c r="V24" s="4">
        <v>3</v>
      </c>
      <c r="W24" s="4">
        <v>1</v>
      </c>
      <c r="X24" s="2">
        <f>SUM(C24:W24)</f>
        <v>253100</v>
      </c>
    </row>
    <row r="25" spans="1:24">
      <c r="A25" s="32" t="s">
        <v>12</v>
      </c>
      <c r="B25" s="21" t="s">
        <v>22</v>
      </c>
      <c r="C25" s="2">
        <f>SUM(C13,C15,C17,C19,C21,C23)</f>
        <v>0</v>
      </c>
      <c r="D25" s="2">
        <f t="shared" ref="D25:W25" si="5">SUM(D13,D15,D17,D19,D21,D23)</f>
        <v>0</v>
      </c>
      <c r="E25" s="2">
        <f t="shared" si="5"/>
        <v>1</v>
      </c>
      <c r="F25" s="2">
        <f t="shared" si="5"/>
        <v>13</v>
      </c>
      <c r="G25" s="2">
        <f t="shared" si="5"/>
        <v>43</v>
      </c>
      <c r="H25" s="2">
        <f t="shared" si="5"/>
        <v>67917</v>
      </c>
      <c r="I25" s="2">
        <f t="shared" si="5"/>
        <v>221265</v>
      </c>
      <c r="J25" s="2">
        <f t="shared" si="5"/>
        <v>226958</v>
      </c>
      <c r="K25" s="2">
        <f t="shared" si="5"/>
        <v>237366</v>
      </c>
      <c r="L25" s="2">
        <f t="shared" si="5"/>
        <v>250748</v>
      </c>
      <c r="M25" s="2">
        <f t="shared" si="5"/>
        <v>255262</v>
      </c>
      <c r="N25" s="2">
        <f t="shared" si="5"/>
        <v>203963</v>
      </c>
      <c r="O25" s="2">
        <f t="shared" si="5"/>
        <v>17624</v>
      </c>
      <c r="P25" s="2">
        <f t="shared" si="5"/>
        <v>5996</v>
      </c>
      <c r="Q25" s="2">
        <f t="shared" si="5"/>
        <v>2874</v>
      </c>
      <c r="R25" s="2">
        <f t="shared" si="5"/>
        <v>1146</v>
      </c>
      <c r="S25" s="2">
        <f t="shared" si="5"/>
        <v>451</v>
      </c>
      <c r="T25" s="2">
        <f t="shared" si="5"/>
        <v>147</v>
      </c>
      <c r="U25" s="2">
        <f t="shared" si="5"/>
        <v>68</v>
      </c>
      <c r="V25" s="2">
        <f t="shared" si="5"/>
        <v>33</v>
      </c>
      <c r="W25" s="2">
        <f t="shared" si="5"/>
        <v>4</v>
      </c>
      <c r="X25" s="2">
        <f>SUM(C25:W25)</f>
        <v>1491879</v>
      </c>
    </row>
    <row r="26" spans="1:24">
      <c r="A26" s="33"/>
      <c r="B26" s="23" t="s">
        <v>23</v>
      </c>
      <c r="C26" s="5">
        <f>SUM(C14,C16,C18,C20,C22,C24)</f>
        <v>0</v>
      </c>
      <c r="D26" s="5">
        <f t="shared" ref="D26:W26" si="6">SUM(D14,D16,D18,D20,D22,D24)</f>
        <v>0</v>
      </c>
      <c r="E26" s="5">
        <f t="shared" si="6"/>
        <v>0</v>
      </c>
      <c r="F26" s="5">
        <f t="shared" si="6"/>
        <v>9</v>
      </c>
      <c r="G26" s="5">
        <f t="shared" si="6"/>
        <v>47</v>
      </c>
      <c r="H26" s="5">
        <f t="shared" si="6"/>
        <v>64594</v>
      </c>
      <c r="I26" s="5">
        <f t="shared" si="6"/>
        <v>207732</v>
      </c>
      <c r="J26" s="5">
        <f t="shared" si="6"/>
        <v>212824</v>
      </c>
      <c r="K26" s="5">
        <f t="shared" si="6"/>
        <v>222953</v>
      </c>
      <c r="L26" s="5">
        <f t="shared" si="6"/>
        <v>233855</v>
      </c>
      <c r="M26" s="5">
        <f t="shared" si="6"/>
        <v>239222</v>
      </c>
      <c r="N26" s="5">
        <f t="shared" si="6"/>
        <v>185982</v>
      </c>
      <c r="O26" s="5">
        <f t="shared" si="6"/>
        <v>10268</v>
      </c>
      <c r="P26" s="5">
        <f t="shared" si="6"/>
        <v>3664</v>
      </c>
      <c r="Q26" s="5">
        <f t="shared" si="6"/>
        <v>1756</v>
      </c>
      <c r="R26" s="5">
        <f t="shared" si="6"/>
        <v>691</v>
      </c>
      <c r="S26" s="5">
        <f t="shared" si="6"/>
        <v>321</v>
      </c>
      <c r="T26" s="5">
        <f t="shared" si="6"/>
        <v>121</v>
      </c>
      <c r="U26" s="5">
        <f t="shared" si="6"/>
        <v>48</v>
      </c>
      <c r="V26" s="5">
        <f t="shared" si="6"/>
        <v>8</v>
      </c>
      <c r="W26" s="5">
        <f t="shared" si="6"/>
        <v>5</v>
      </c>
      <c r="X26" s="2">
        <f>SUM(C26:W26)</f>
        <v>1384100</v>
      </c>
    </row>
    <row r="27" spans="1:24" s="15" customFormat="1">
      <c r="A27" s="26" t="s">
        <v>47</v>
      </c>
      <c r="B27" s="27"/>
      <c r="C27" s="18">
        <f>SUM(C25:C26)</f>
        <v>0</v>
      </c>
      <c r="D27" s="18">
        <f t="shared" ref="D27:W27" si="7">SUM(D25:D26)</f>
        <v>0</v>
      </c>
      <c r="E27" s="18">
        <f t="shared" si="7"/>
        <v>1</v>
      </c>
      <c r="F27" s="18">
        <f t="shared" si="7"/>
        <v>22</v>
      </c>
      <c r="G27" s="18">
        <f t="shared" si="7"/>
        <v>90</v>
      </c>
      <c r="H27" s="18">
        <f t="shared" si="7"/>
        <v>132511</v>
      </c>
      <c r="I27" s="18">
        <f t="shared" si="7"/>
        <v>428997</v>
      </c>
      <c r="J27" s="18">
        <f t="shared" si="7"/>
        <v>439782</v>
      </c>
      <c r="K27" s="18">
        <f t="shared" si="7"/>
        <v>460319</v>
      </c>
      <c r="L27" s="18">
        <f t="shared" si="7"/>
        <v>484603</v>
      </c>
      <c r="M27" s="18">
        <f t="shared" si="7"/>
        <v>494484</v>
      </c>
      <c r="N27" s="18">
        <f t="shared" si="7"/>
        <v>389945</v>
      </c>
      <c r="O27" s="18">
        <f t="shared" si="7"/>
        <v>27892</v>
      </c>
      <c r="P27" s="18">
        <f t="shared" si="7"/>
        <v>9660</v>
      </c>
      <c r="Q27" s="18">
        <f t="shared" si="7"/>
        <v>4630</v>
      </c>
      <c r="R27" s="18">
        <f t="shared" si="7"/>
        <v>1837</v>
      </c>
      <c r="S27" s="18">
        <f t="shared" si="7"/>
        <v>772</v>
      </c>
      <c r="T27" s="18">
        <f t="shared" si="7"/>
        <v>268</v>
      </c>
      <c r="U27" s="18">
        <f t="shared" si="7"/>
        <v>116</v>
      </c>
      <c r="V27" s="18">
        <f t="shared" si="7"/>
        <v>41</v>
      </c>
      <c r="W27" s="18">
        <f t="shared" si="7"/>
        <v>9</v>
      </c>
      <c r="X27" s="18">
        <f>SUM(X25:X26)</f>
        <v>2875979</v>
      </c>
    </row>
    <row r="28" spans="1:24">
      <c r="A28" s="34" t="s">
        <v>13</v>
      </c>
      <c r="B28" s="21" t="s">
        <v>22</v>
      </c>
      <c r="C28" s="2"/>
      <c r="D28" s="2"/>
      <c r="E28" s="2"/>
      <c r="F28" s="2">
        <v>1</v>
      </c>
      <c r="G28" s="2">
        <v>1</v>
      </c>
      <c r="H28" s="2">
        <v>1</v>
      </c>
      <c r="I28" s="2"/>
      <c r="J28" s="2">
        <v>1</v>
      </c>
      <c r="K28" s="2">
        <v>2</v>
      </c>
      <c r="L28" s="2">
        <v>16</v>
      </c>
      <c r="M28" s="2">
        <v>44</v>
      </c>
      <c r="N28" s="2">
        <v>77951</v>
      </c>
      <c r="O28" s="2">
        <v>198192</v>
      </c>
      <c r="P28" s="2">
        <v>15254</v>
      </c>
      <c r="Q28" s="2">
        <v>4250</v>
      </c>
      <c r="R28" s="2">
        <v>1260</v>
      </c>
      <c r="S28" s="2">
        <v>478</v>
      </c>
      <c r="T28" s="2">
        <v>182</v>
      </c>
      <c r="U28" s="2">
        <v>77</v>
      </c>
      <c r="V28" s="2">
        <v>23</v>
      </c>
      <c r="W28" s="2">
        <v>4</v>
      </c>
      <c r="X28" s="2">
        <f>SUM(C28:W28)</f>
        <v>297737</v>
      </c>
    </row>
    <row r="29" spans="1:24">
      <c r="A29" s="35"/>
      <c r="B29" s="22" t="s">
        <v>23</v>
      </c>
      <c r="C29" s="3"/>
      <c r="D29" s="3"/>
      <c r="E29" s="3"/>
      <c r="F29" s="3"/>
      <c r="G29" s="3"/>
      <c r="H29" s="3">
        <v>2</v>
      </c>
      <c r="I29" s="3">
        <v>1</v>
      </c>
      <c r="J29" s="3">
        <v>2</v>
      </c>
      <c r="K29" s="3">
        <v>1</v>
      </c>
      <c r="L29" s="4">
        <v>12</v>
      </c>
      <c r="M29" s="4">
        <v>33</v>
      </c>
      <c r="N29" s="4">
        <v>81677</v>
      </c>
      <c r="O29" s="4">
        <v>196122</v>
      </c>
      <c r="P29" s="4">
        <v>9141</v>
      </c>
      <c r="Q29" s="4">
        <v>2280</v>
      </c>
      <c r="R29" s="4">
        <v>703</v>
      </c>
      <c r="S29" s="4">
        <v>285</v>
      </c>
      <c r="T29" s="4">
        <v>98</v>
      </c>
      <c r="U29" s="4">
        <v>36</v>
      </c>
      <c r="V29" s="4">
        <v>14</v>
      </c>
      <c r="W29" s="4">
        <v>1</v>
      </c>
      <c r="X29" s="2">
        <f>SUM(C29:W29)</f>
        <v>290408</v>
      </c>
    </row>
    <row r="30" spans="1:24">
      <c r="A30" s="34" t="s">
        <v>14</v>
      </c>
      <c r="B30" s="21" t="s">
        <v>22</v>
      </c>
      <c r="C30" s="2"/>
      <c r="D30" s="2"/>
      <c r="E30" s="2"/>
      <c r="F30" s="2">
        <v>1</v>
      </c>
      <c r="G30" s="2"/>
      <c r="H30" s="2"/>
      <c r="I30" s="2">
        <v>2</v>
      </c>
      <c r="J30" s="2">
        <v>3</v>
      </c>
      <c r="K30" s="2"/>
      <c r="L30" s="2">
        <v>1</v>
      </c>
      <c r="M30" s="2">
        <v>5</v>
      </c>
      <c r="N30" s="2">
        <v>30</v>
      </c>
      <c r="O30" s="2">
        <v>69508</v>
      </c>
      <c r="P30" s="2">
        <v>182504</v>
      </c>
      <c r="Q30" s="2">
        <v>15946</v>
      </c>
      <c r="R30" s="2">
        <v>3272</v>
      </c>
      <c r="S30" s="2">
        <v>894</v>
      </c>
      <c r="T30" s="2">
        <v>336</v>
      </c>
      <c r="U30" s="2">
        <v>119</v>
      </c>
      <c r="V30" s="2">
        <v>45</v>
      </c>
      <c r="W30" s="2">
        <v>9</v>
      </c>
      <c r="X30" s="2">
        <f t="shared" ref="X30:X33" si="8">SUM(C30:W30)</f>
        <v>272675</v>
      </c>
    </row>
    <row r="31" spans="1:24">
      <c r="A31" s="35"/>
      <c r="B31" s="22" t="s">
        <v>23</v>
      </c>
      <c r="C31" s="6"/>
      <c r="D31" s="6"/>
      <c r="E31" s="6"/>
      <c r="F31" s="6"/>
      <c r="G31" s="6"/>
      <c r="H31" s="6"/>
      <c r="I31" s="6">
        <v>1</v>
      </c>
      <c r="J31" s="6"/>
      <c r="K31" s="6">
        <v>3</v>
      </c>
      <c r="L31" s="6">
        <v>2</v>
      </c>
      <c r="M31" s="3">
        <v>8</v>
      </c>
      <c r="N31" s="3">
        <v>32</v>
      </c>
      <c r="O31" s="3">
        <v>74673</v>
      </c>
      <c r="P31" s="3">
        <v>185571</v>
      </c>
      <c r="Q31" s="3">
        <v>9702</v>
      </c>
      <c r="R31" s="3">
        <v>1807</v>
      </c>
      <c r="S31" s="3">
        <v>542</v>
      </c>
      <c r="T31" s="3">
        <v>214</v>
      </c>
      <c r="U31" s="3">
        <v>67</v>
      </c>
      <c r="V31" s="3">
        <v>23</v>
      </c>
      <c r="W31" s="3">
        <v>7</v>
      </c>
      <c r="X31" s="2">
        <f t="shared" si="8"/>
        <v>272652</v>
      </c>
    </row>
    <row r="32" spans="1:24">
      <c r="A32" s="34" t="s">
        <v>15</v>
      </c>
      <c r="B32" s="21" t="s">
        <v>22</v>
      </c>
      <c r="C32" s="7"/>
      <c r="D32" s="7"/>
      <c r="E32" s="7"/>
      <c r="F32" s="7"/>
      <c r="G32" s="7">
        <v>1</v>
      </c>
      <c r="H32" s="7"/>
      <c r="I32" s="7"/>
      <c r="J32" s="7">
        <v>1</v>
      </c>
      <c r="K32" s="7">
        <v>4</v>
      </c>
      <c r="L32" s="7">
        <v>2</v>
      </c>
      <c r="M32" s="7">
        <v>2</v>
      </c>
      <c r="N32" s="7">
        <v>7</v>
      </c>
      <c r="O32" s="7">
        <v>44</v>
      </c>
      <c r="P32" s="7">
        <v>66196</v>
      </c>
      <c r="Q32" s="7">
        <v>177609</v>
      </c>
      <c r="R32" s="7">
        <v>15167</v>
      </c>
      <c r="S32" s="7">
        <v>2737</v>
      </c>
      <c r="T32" s="7">
        <v>864</v>
      </c>
      <c r="U32" s="7">
        <v>355</v>
      </c>
      <c r="V32" s="7">
        <v>143</v>
      </c>
      <c r="W32" s="7">
        <v>33</v>
      </c>
      <c r="X32" s="2">
        <f t="shared" si="8"/>
        <v>263165</v>
      </c>
    </row>
    <row r="33" spans="1:24">
      <c r="A33" s="35"/>
      <c r="B33" s="22" t="s">
        <v>23</v>
      </c>
      <c r="C33" s="5"/>
      <c r="D33" s="5"/>
      <c r="E33" s="5"/>
      <c r="F33" s="5"/>
      <c r="G33" s="5"/>
      <c r="H33" s="5"/>
      <c r="I33" s="5">
        <v>1</v>
      </c>
      <c r="J33" s="5">
        <v>2</v>
      </c>
      <c r="K33" s="5">
        <v>23</v>
      </c>
      <c r="L33" s="5"/>
      <c r="M33" s="5">
        <v>4</v>
      </c>
      <c r="N33" s="4">
        <v>6</v>
      </c>
      <c r="O33" s="4">
        <v>39</v>
      </c>
      <c r="P33" s="4">
        <v>73077</v>
      </c>
      <c r="Q33" s="4">
        <v>186149</v>
      </c>
      <c r="R33" s="4">
        <v>9199</v>
      </c>
      <c r="S33" s="4">
        <v>1539</v>
      </c>
      <c r="T33" s="4">
        <v>495</v>
      </c>
      <c r="U33" s="4">
        <v>196</v>
      </c>
      <c r="V33" s="4">
        <v>68</v>
      </c>
      <c r="W33" s="4">
        <v>23</v>
      </c>
      <c r="X33" s="2">
        <f t="shared" si="8"/>
        <v>270821</v>
      </c>
    </row>
    <row r="34" spans="1:24">
      <c r="A34" s="32" t="s">
        <v>16</v>
      </c>
      <c r="B34" s="21" t="s">
        <v>22</v>
      </c>
      <c r="C34" s="2">
        <f>SUM(C28,C30,C32)</f>
        <v>0</v>
      </c>
      <c r="D34" s="2">
        <f t="shared" ref="D34:W34" si="9">SUM(D28,D30,D32)</f>
        <v>0</v>
      </c>
      <c r="E34" s="2">
        <f t="shared" si="9"/>
        <v>0</v>
      </c>
      <c r="F34" s="2">
        <f t="shared" si="9"/>
        <v>2</v>
      </c>
      <c r="G34" s="2">
        <f t="shared" si="9"/>
        <v>2</v>
      </c>
      <c r="H34" s="2">
        <f t="shared" si="9"/>
        <v>1</v>
      </c>
      <c r="I34" s="2">
        <f t="shared" si="9"/>
        <v>2</v>
      </c>
      <c r="J34" s="2">
        <f t="shared" si="9"/>
        <v>5</v>
      </c>
      <c r="K34" s="2">
        <f t="shared" si="9"/>
        <v>6</v>
      </c>
      <c r="L34" s="2">
        <f t="shared" si="9"/>
        <v>19</v>
      </c>
      <c r="M34" s="2">
        <f t="shared" si="9"/>
        <v>51</v>
      </c>
      <c r="N34" s="2">
        <f t="shared" si="9"/>
        <v>77988</v>
      </c>
      <c r="O34" s="2">
        <f t="shared" si="9"/>
        <v>267744</v>
      </c>
      <c r="P34" s="2">
        <f t="shared" si="9"/>
        <v>263954</v>
      </c>
      <c r="Q34" s="2">
        <f t="shared" si="9"/>
        <v>197805</v>
      </c>
      <c r="R34" s="2">
        <f t="shared" si="9"/>
        <v>19699</v>
      </c>
      <c r="S34" s="2">
        <f t="shared" si="9"/>
        <v>4109</v>
      </c>
      <c r="T34" s="2">
        <f t="shared" si="9"/>
        <v>1382</v>
      </c>
      <c r="U34" s="2">
        <f t="shared" si="9"/>
        <v>551</v>
      </c>
      <c r="V34" s="2">
        <f t="shared" si="9"/>
        <v>211</v>
      </c>
      <c r="W34" s="2">
        <f t="shared" si="9"/>
        <v>46</v>
      </c>
      <c r="X34" s="2">
        <f>SUM(C34:W34)</f>
        <v>833577</v>
      </c>
    </row>
    <row r="35" spans="1:24">
      <c r="A35" s="33"/>
      <c r="B35" s="23" t="s">
        <v>23</v>
      </c>
      <c r="C35" s="5">
        <f>SUM(C29,C31,C33)</f>
        <v>0</v>
      </c>
      <c r="D35" s="5">
        <f t="shared" ref="D35:W35" si="10">SUM(D29,D31,D33)</f>
        <v>0</v>
      </c>
      <c r="E35" s="5">
        <f t="shared" si="10"/>
        <v>0</v>
      </c>
      <c r="F35" s="5">
        <f t="shared" si="10"/>
        <v>0</v>
      </c>
      <c r="G35" s="5">
        <f t="shared" si="10"/>
        <v>0</v>
      </c>
      <c r="H35" s="5">
        <f t="shared" si="10"/>
        <v>2</v>
      </c>
      <c r="I35" s="5">
        <f t="shared" si="10"/>
        <v>3</v>
      </c>
      <c r="J35" s="5">
        <f t="shared" si="10"/>
        <v>4</v>
      </c>
      <c r="K35" s="5">
        <f t="shared" si="10"/>
        <v>27</v>
      </c>
      <c r="L35" s="5">
        <f t="shared" si="10"/>
        <v>14</v>
      </c>
      <c r="M35" s="5">
        <f t="shared" si="10"/>
        <v>45</v>
      </c>
      <c r="N35" s="5">
        <f t="shared" si="10"/>
        <v>81715</v>
      </c>
      <c r="O35" s="5">
        <f t="shared" si="10"/>
        <v>270834</v>
      </c>
      <c r="P35" s="5">
        <f t="shared" si="10"/>
        <v>267789</v>
      </c>
      <c r="Q35" s="5">
        <f t="shared" si="10"/>
        <v>198131</v>
      </c>
      <c r="R35" s="5">
        <f t="shared" si="10"/>
        <v>11709</v>
      </c>
      <c r="S35" s="5">
        <f t="shared" si="10"/>
        <v>2366</v>
      </c>
      <c r="T35" s="5">
        <f t="shared" si="10"/>
        <v>807</v>
      </c>
      <c r="U35" s="5">
        <f t="shared" si="10"/>
        <v>299</v>
      </c>
      <c r="V35" s="5">
        <f t="shared" si="10"/>
        <v>105</v>
      </c>
      <c r="W35" s="5">
        <f t="shared" si="10"/>
        <v>31</v>
      </c>
      <c r="X35" s="2">
        <f>SUM(C35:W35)</f>
        <v>833881</v>
      </c>
    </row>
    <row r="36" spans="1:24" s="15" customFormat="1">
      <c r="A36" s="26" t="s">
        <v>49</v>
      </c>
      <c r="B36" s="27"/>
      <c r="C36" s="18">
        <f>SUM(C34:C35)</f>
        <v>0</v>
      </c>
      <c r="D36" s="18">
        <f t="shared" ref="D36:W36" si="11">SUM(D34:D35)</f>
        <v>0</v>
      </c>
      <c r="E36" s="18">
        <f t="shared" si="11"/>
        <v>0</v>
      </c>
      <c r="F36" s="18">
        <f t="shared" si="11"/>
        <v>2</v>
      </c>
      <c r="G36" s="18">
        <f t="shared" si="11"/>
        <v>2</v>
      </c>
      <c r="H36" s="18">
        <f t="shared" si="11"/>
        <v>3</v>
      </c>
      <c r="I36" s="18">
        <f t="shared" si="11"/>
        <v>5</v>
      </c>
      <c r="J36" s="18">
        <f t="shared" si="11"/>
        <v>9</v>
      </c>
      <c r="K36" s="18">
        <f t="shared" si="11"/>
        <v>33</v>
      </c>
      <c r="L36" s="18">
        <f t="shared" si="11"/>
        <v>33</v>
      </c>
      <c r="M36" s="18">
        <f t="shared" si="11"/>
        <v>96</v>
      </c>
      <c r="N36" s="18">
        <f t="shared" si="11"/>
        <v>159703</v>
      </c>
      <c r="O36" s="18">
        <f t="shared" si="11"/>
        <v>538578</v>
      </c>
      <c r="P36" s="18">
        <f t="shared" si="11"/>
        <v>531743</v>
      </c>
      <c r="Q36" s="18">
        <f t="shared" si="11"/>
        <v>395936</v>
      </c>
      <c r="R36" s="18">
        <f t="shared" si="11"/>
        <v>31408</v>
      </c>
      <c r="S36" s="18">
        <f t="shared" si="11"/>
        <v>6475</v>
      </c>
      <c r="T36" s="18">
        <f t="shared" si="11"/>
        <v>2189</v>
      </c>
      <c r="U36" s="18">
        <f t="shared" si="11"/>
        <v>850</v>
      </c>
      <c r="V36" s="18">
        <f t="shared" si="11"/>
        <v>316</v>
      </c>
      <c r="W36" s="18">
        <f t="shared" si="11"/>
        <v>77</v>
      </c>
      <c r="X36" s="18">
        <f>SUM(X34:X35)</f>
        <v>1667458</v>
      </c>
    </row>
    <row r="37" spans="1:24" s="9" customFormat="1">
      <c r="A37" s="39" t="s">
        <v>18</v>
      </c>
      <c r="B37" s="24" t="s">
        <v>22</v>
      </c>
      <c r="C37" s="8"/>
      <c r="D37" s="8"/>
      <c r="E37" s="8"/>
      <c r="F37" s="8"/>
      <c r="G37" s="8"/>
      <c r="H37" s="8">
        <v>2</v>
      </c>
      <c r="I37" s="8"/>
      <c r="J37" s="8"/>
      <c r="K37" s="8">
        <v>2</v>
      </c>
      <c r="L37" s="8">
        <v>3</v>
      </c>
      <c r="M37" s="8"/>
      <c r="N37" s="8">
        <v>1</v>
      </c>
      <c r="O37" s="8">
        <v>3</v>
      </c>
      <c r="P37" s="8">
        <v>25</v>
      </c>
      <c r="Q37" s="8">
        <v>43185</v>
      </c>
      <c r="R37" s="8">
        <v>103924</v>
      </c>
      <c r="S37" s="8">
        <v>8370</v>
      </c>
      <c r="T37" s="2">
        <v>1362</v>
      </c>
      <c r="U37" s="8">
        <v>336</v>
      </c>
      <c r="V37" s="8">
        <v>98</v>
      </c>
      <c r="W37" s="8">
        <v>13</v>
      </c>
      <c r="X37" s="2">
        <f>SUM(C37:W37)</f>
        <v>157324</v>
      </c>
    </row>
    <row r="38" spans="1:24" s="9" customFormat="1">
      <c r="A38" s="40"/>
      <c r="B38" s="25" t="s">
        <v>23</v>
      </c>
      <c r="C38" s="10"/>
      <c r="D38" s="10"/>
      <c r="E38" s="10"/>
      <c r="F38" s="10"/>
      <c r="G38" s="10">
        <v>3</v>
      </c>
      <c r="H38" s="10">
        <v>1</v>
      </c>
      <c r="I38" s="10">
        <v>1</v>
      </c>
      <c r="J38" s="10">
        <v>4</v>
      </c>
      <c r="K38" s="10">
        <v>1</v>
      </c>
      <c r="L38" s="10"/>
      <c r="M38" s="10">
        <v>1</v>
      </c>
      <c r="N38" s="10">
        <v>2</v>
      </c>
      <c r="O38" s="11">
        <v>9</v>
      </c>
      <c r="P38" s="10">
        <v>48</v>
      </c>
      <c r="Q38" s="10">
        <v>59977</v>
      </c>
      <c r="R38" s="10">
        <v>141878</v>
      </c>
      <c r="S38" s="10">
        <v>6790</v>
      </c>
      <c r="T38" s="4">
        <v>1014</v>
      </c>
      <c r="U38" s="10">
        <v>226</v>
      </c>
      <c r="V38" s="10">
        <v>88</v>
      </c>
      <c r="W38" s="10">
        <v>16</v>
      </c>
      <c r="X38" s="2">
        <f>SUM(C38:W38)</f>
        <v>210059</v>
      </c>
    </row>
    <row r="39" spans="1:24" s="9" customFormat="1">
      <c r="A39" s="39" t="s">
        <v>19</v>
      </c>
      <c r="B39" s="24" t="s">
        <v>22</v>
      </c>
      <c r="C39" s="8"/>
      <c r="D39" s="8"/>
      <c r="E39" s="8"/>
      <c r="F39" s="8"/>
      <c r="G39" s="8"/>
      <c r="H39" s="8">
        <v>1</v>
      </c>
      <c r="I39" s="8"/>
      <c r="J39" s="8"/>
      <c r="K39" s="8"/>
      <c r="L39" s="8">
        <v>1</v>
      </c>
      <c r="M39" s="8">
        <v>3</v>
      </c>
      <c r="N39" s="8"/>
      <c r="O39" s="8">
        <v>1</v>
      </c>
      <c r="P39" s="8"/>
      <c r="Q39" s="8">
        <v>26</v>
      </c>
      <c r="R39" s="8">
        <v>41288</v>
      </c>
      <c r="S39" s="8">
        <v>100149</v>
      </c>
      <c r="T39" s="2">
        <v>7093</v>
      </c>
      <c r="U39" s="8">
        <v>1076</v>
      </c>
      <c r="V39" s="8">
        <v>217</v>
      </c>
      <c r="W39" s="8">
        <v>39</v>
      </c>
      <c r="X39" s="2">
        <f t="shared" ref="X39:X42" si="12">SUM(C39:W39)</f>
        <v>149894</v>
      </c>
    </row>
    <row r="40" spans="1:24" s="9" customFormat="1">
      <c r="A40" s="40"/>
      <c r="B40" s="25" t="s">
        <v>23</v>
      </c>
      <c r="C40" s="10"/>
      <c r="D40" s="10"/>
      <c r="E40" s="10"/>
      <c r="F40" s="10"/>
      <c r="G40" s="10"/>
      <c r="H40" s="10"/>
      <c r="I40" s="10">
        <v>2</v>
      </c>
      <c r="J40" s="10">
        <v>1</v>
      </c>
      <c r="K40" s="10"/>
      <c r="L40" s="10"/>
      <c r="M40" s="10">
        <v>1</v>
      </c>
      <c r="N40" s="10">
        <v>3</v>
      </c>
      <c r="O40" s="10"/>
      <c r="P40" s="10">
        <v>3</v>
      </c>
      <c r="Q40" s="10">
        <v>51</v>
      </c>
      <c r="R40" s="10">
        <v>60340</v>
      </c>
      <c r="S40" s="10">
        <v>141775</v>
      </c>
      <c r="T40" s="4">
        <v>5862</v>
      </c>
      <c r="U40" s="10">
        <v>772</v>
      </c>
      <c r="V40" s="10">
        <v>181</v>
      </c>
      <c r="W40" s="10">
        <v>26</v>
      </c>
      <c r="X40" s="2">
        <f t="shared" si="12"/>
        <v>209017</v>
      </c>
    </row>
    <row r="41" spans="1:24" s="9" customFormat="1">
      <c r="A41" s="39" t="s">
        <v>20</v>
      </c>
      <c r="B41" s="24" t="s">
        <v>22</v>
      </c>
      <c r="C41" s="12"/>
      <c r="D41" s="12"/>
      <c r="E41" s="12"/>
      <c r="F41" s="12"/>
      <c r="G41" s="12"/>
      <c r="H41" s="12"/>
      <c r="I41" s="12"/>
      <c r="J41" s="12">
        <v>1</v>
      </c>
      <c r="K41" s="12"/>
      <c r="L41" s="12"/>
      <c r="M41" s="12"/>
      <c r="N41" s="12">
        <v>1</v>
      </c>
      <c r="O41" s="12"/>
      <c r="P41" s="12"/>
      <c r="Q41" s="12">
        <v>4</v>
      </c>
      <c r="R41" s="12">
        <v>29</v>
      </c>
      <c r="S41" s="12">
        <v>40114</v>
      </c>
      <c r="T41" s="2">
        <v>92193</v>
      </c>
      <c r="U41" s="12">
        <v>6745</v>
      </c>
      <c r="V41" s="12">
        <v>997</v>
      </c>
      <c r="W41" s="12">
        <v>99</v>
      </c>
      <c r="X41" s="2">
        <f t="shared" si="12"/>
        <v>140183</v>
      </c>
    </row>
    <row r="42" spans="1:24" s="9" customFormat="1">
      <c r="A42" s="40"/>
      <c r="B42" s="25" t="s">
        <v>23</v>
      </c>
      <c r="C42" s="13"/>
      <c r="D42" s="13"/>
      <c r="E42" s="13"/>
      <c r="F42" s="13"/>
      <c r="G42" s="13"/>
      <c r="H42" s="13"/>
      <c r="I42" s="13">
        <v>1</v>
      </c>
      <c r="J42" s="13">
        <v>1</v>
      </c>
      <c r="K42" s="13">
        <v>1</v>
      </c>
      <c r="L42" s="13"/>
      <c r="M42" s="13"/>
      <c r="N42" s="13">
        <v>1</v>
      </c>
      <c r="O42" s="13"/>
      <c r="P42" s="13"/>
      <c r="Q42" s="13">
        <v>4</v>
      </c>
      <c r="R42" s="13">
        <v>48</v>
      </c>
      <c r="S42" s="13">
        <v>60997</v>
      </c>
      <c r="T42" s="4">
        <v>138058</v>
      </c>
      <c r="U42" s="13">
        <v>5803</v>
      </c>
      <c r="V42" s="13">
        <v>710</v>
      </c>
      <c r="W42" s="13">
        <v>62</v>
      </c>
      <c r="X42" s="2">
        <f t="shared" si="12"/>
        <v>205686</v>
      </c>
    </row>
    <row r="43" spans="1:24">
      <c r="A43" s="32" t="s">
        <v>17</v>
      </c>
      <c r="B43" s="21" t="s">
        <v>22</v>
      </c>
      <c r="C43" s="2">
        <f>SUM(C37,C39,C41)</f>
        <v>0</v>
      </c>
      <c r="D43" s="2">
        <f t="shared" ref="D43:W43" si="13">SUM(D37,D39,D41)</f>
        <v>0</v>
      </c>
      <c r="E43" s="2">
        <f t="shared" si="13"/>
        <v>0</v>
      </c>
      <c r="F43" s="2">
        <f t="shared" si="13"/>
        <v>0</v>
      </c>
      <c r="G43" s="2">
        <f t="shared" si="13"/>
        <v>0</v>
      </c>
      <c r="H43" s="2">
        <f t="shared" si="13"/>
        <v>3</v>
      </c>
      <c r="I43" s="2">
        <f t="shared" si="13"/>
        <v>0</v>
      </c>
      <c r="J43" s="2">
        <f t="shared" si="13"/>
        <v>1</v>
      </c>
      <c r="K43" s="2">
        <f t="shared" si="13"/>
        <v>2</v>
      </c>
      <c r="L43" s="2">
        <f t="shared" si="13"/>
        <v>4</v>
      </c>
      <c r="M43" s="2">
        <f t="shared" si="13"/>
        <v>3</v>
      </c>
      <c r="N43" s="2">
        <f t="shared" si="13"/>
        <v>2</v>
      </c>
      <c r="O43" s="2">
        <f t="shared" si="13"/>
        <v>4</v>
      </c>
      <c r="P43" s="2">
        <f t="shared" si="13"/>
        <v>25</v>
      </c>
      <c r="Q43" s="2">
        <f t="shared" si="13"/>
        <v>43215</v>
      </c>
      <c r="R43" s="2">
        <f t="shared" si="13"/>
        <v>145241</v>
      </c>
      <c r="S43" s="2">
        <f t="shared" si="13"/>
        <v>148633</v>
      </c>
      <c r="T43" s="2">
        <f t="shared" si="13"/>
        <v>100648</v>
      </c>
      <c r="U43" s="2">
        <f t="shared" si="13"/>
        <v>8157</v>
      </c>
      <c r="V43" s="2">
        <f t="shared" si="13"/>
        <v>1312</v>
      </c>
      <c r="W43" s="2">
        <f t="shared" si="13"/>
        <v>151</v>
      </c>
      <c r="X43" s="2">
        <f>SUM(C43:W43)</f>
        <v>447401</v>
      </c>
    </row>
    <row r="44" spans="1:24">
      <c r="A44" s="33"/>
      <c r="B44" s="23" t="s">
        <v>23</v>
      </c>
      <c r="C44" s="5">
        <f>SUM(C38,C40,C42)</f>
        <v>0</v>
      </c>
      <c r="D44" s="5">
        <f t="shared" ref="D44:W44" si="14">SUM(D38,D40,D42)</f>
        <v>0</v>
      </c>
      <c r="E44" s="5">
        <f t="shared" si="14"/>
        <v>0</v>
      </c>
      <c r="F44" s="5">
        <f t="shared" si="14"/>
        <v>0</v>
      </c>
      <c r="G44" s="5">
        <f t="shared" si="14"/>
        <v>3</v>
      </c>
      <c r="H44" s="5">
        <f t="shared" si="14"/>
        <v>1</v>
      </c>
      <c r="I44" s="5">
        <f t="shared" si="14"/>
        <v>4</v>
      </c>
      <c r="J44" s="5">
        <f t="shared" si="14"/>
        <v>6</v>
      </c>
      <c r="K44" s="5">
        <f t="shared" si="14"/>
        <v>2</v>
      </c>
      <c r="L44" s="5">
        <f t="shared" si="14"/>
        <v>0</v>
      </c>
      <c r="M44" s="5">
        <f t="shared" si="14"/>
        <v>2</v>
      </c>
      <c r="N44" s="5">
        <f t="shared" si="14"/>
        <v>6</v>
      </c>
      <c r="O44" s="5">
        <f t="shared" si="14"/>
        <v>9</v>
      </c>
      <c r="P44" s="5">
        <f t="shared" si="14"/>
        <v>51</v>
      </c>
      <c r="Q44" s="5">
        <f t="shared" si="14"/>
        <v>60032</v>
      </c>
      <c r="R44" s="5">
        <f t="shared" si="14"/>
        <v>202266</v>
      </c>
      <c r="S44" s="5">
        <f t="shared" si="14"/>
        <v>209562</v>
      </c>
      <c r="T44" s="5">
        <f t="shared" si="14"/>
        <v>144934</v>
      </c>
      <c r="U44" s="5">
        <f t="shared" si="14"/>
        <v>6801</v>
      </c>
      <c r="V44" s="5">
        <f t="shared" si="14"/>
        <v>979</v>
      </c>
      <c r="W44" s="5">
        <f t="shared" si="14"/>
        <v>104</v>
      </c>
      <c r="X44" s="2">
        <f>SUM(C44:W44)</f>
        <v>624762</v>
      </c>
    </row>
    <row r="45" spans="1:24" s="15" customFormat="1">
      <c r="A45" s="26" t="s">
        <v>48</v>
      </c>
      <c r="B45" s="27"/>
      <c r="C45" s="18">
        <f>SUM(C43:C44)</f>
        <v>0</v>
      </c>
      <c r="D45" s="18">
        <f t="shared" ref="D45:V45" si="15">SUM(D43:D44)</f>
        <v>0</v>
      </c>
      <c r="E45" s="18">
        <f t="shared" si="15"/>
        <v>0</v>
      </c>
      <c r="F45" s="18">
        <f t="shared" si="15"/>
        <v>0</v>
      </c>
      <c r="G45" s="18">
        <f t="shared" si="15"/>
        <v>3</v>
      </c>
      <c r="H45" s="18">
        <f t="shared" si="15"/>
        <v>4</v>
      </c>
      <c r="I45" s="18">
        <f t="shared" si="15"/>
        <v>4</v>
      </c>
      <c r="J45" s="18">
        <f t="shared" si="15"/>
        <v>7</v>
      </c>
      <c r="K45" s="18">
        <f t="shared" si="15"/>
        <v>4</v>
      </c>
      <c r="L45" s="18">
        <f t="shared" si="15"/>
        <v>4</v>
      </c>
      <c r="M45" s="18">
        <f t="shared" si="15"/>
        <v>5</v>
      </c>
      <c r="N45" s="18">
        <f t="shared" si="15"/>
        <v>8</v>
      </c>
      <c r="O45" s="18">
        <f t="shared" si="15"/>
        <v>13</v>
      </c>
      <c r="P45" s="18">
        <f t="shared" si="15"/>
        <v>76</v>
      </c>
      <c r="Q45" s="18">
        <f t="shared" si="15"/>
        <v>103247</v>
      </c>
      <c r="R45" s="18">
        <f t="shared" si="15"/>
        <v>347507</v>
      </c>
      <c r="S45" s="18">
        <f t="shared" si="15"/>
        <v>358195</v>
      </c>
      <c r="T45" s="18">
        <f t="shared" si="15"/>
        <v>245582</v>
      </c>
      <c r="U45" s="18">
        <f t="shared" si="15"/>
        <v>14958</v>
      </c>
      <c r="V45" s="18">
        <f t="shared" si="15"/>
        <v>2291</v>
      </c>
      <c r="W45" s="18">
        <f>SUM(W43:W44)</f>
        <v>255</v>
      </c>
      <c r="X45" s="18">
        <f>SUM(X43:X44)</f>
        <v>1072163</v>
      </c>
    </row>
    <row r="46" spans="1:24" s="9" customFormat="1">
      <c r="A46" s="39" t="s">
        <v>51</v>
      </c>
      <c r="B46" s="24" t="s">
        <v>22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>
        <v>178</v>
      </c>
      <c r="R46" s="8">
        <v>484</v>
      </c>
      <c r="S46" s="8">
        <v>76</v>
      </c>
      <c r="T46" s="2">
        <v>12</v>
      </c>
      <c r="U46" s="8">
        <v>6</v>
      </c>
      <c r="V46" s="8"/>
      <c r="W46" s="8"/>
      <c r="X46" s="2">
        <f>SUM(C46:W46)</f>
        <v>756</v>
      </c>
    </row>
    <row r="47" spans="1:24" s="9" customFormat="1">
      <c r="A47" s="40"/>
      <c r="B47" s="25" t="s">
        <v>23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10"/>
      <c r="Q47" s="10">
        <v>190</v>
      </c>
      <c r="R47" s="10">
        <v>440</v>
      </c>
      <c r="S47" s="10">
        <v>38</v>
      </c>
      <c r="T47" s="4">
        <v>9</v>
      </c>
      <c r="U47" s="10">
        <v>1</v>
      </c>
      <c r="V47" s="10"/>
      <c r="W47" s="10"/>
      <c r="X47" s="2">
        <f>SUM(C47:W47)</f>
        <v>678</v>
      </c>
    </row>
    <row r="48" spans="1:24" s="9" customFormat="1">
      <c r="A48" s="39" t="s">
        <v>52</v>
      </c>
      <c r="B48" s="24" t="s">
        <v>22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>
        <v>184</v>
      </c>
      <c r="S48" s="8">
        <v>494</v>
      </c>
      <c r="T48" s="2">
        <v>76</v>
      </c>
      <c r="U48" s="8">
        <v>6</v>
      </c>
      <c r="V48" s="8">
        <v>2</v>
      </c>
      <c r="W48" s="8">
        <v>1</v>
      </c>
      <c r="X48" s="2">
        <f t="shared" ref="X48:X51" si="16">SUM(C48:W48)</f>
        <v>763</v>
      </c>
    </row>
    <row r="49" spans="1:24" s="9" customFormat="1">
      <c r="A49" s="40"/>
      <c r="B49" s="25" t="s">
        <v>23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>
        <v>171</v>
      </c>
      <c r="S49" s="10">
        <v>529</v>
      </c>
      <c r="T49" s="4">
        <v>31</v>
      </c>
      <c r="U49" s="10">
        <v>5</v>
      </c>
      <c r="V49" s="10"/>
      <c r="W49" s="10"/>
      <c r="X49" s="2">
        <f t="shared" si="16"/>
        <v>736</v>
      </c>
    </row>
    <row r="50" spans="1:24" s="9" customFormat="1">
      <c r="A50" s="39" t="s">
        <v>53</v>
      </c>
      <c r="B50" s="24" t="s">
        <v>22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>
        <v>164</v>
      </c>
      <c r="T50" s="2">
        <v>440</v>
      </c>
      <c r="U50" s="12">
        <v>44</v>
      </c>
      <c r="V50" s="12">
        <v>9</v>
      </c>
      <c r="W50" s="12"/>
      <c r="X50" s="2">
        <f t="shared" si="16"/>
        <v>657</v>
      </c>
    </row>
    <row r="51" spans="1:24" s="9" customFormat="1">
      <c r="A51" s="40"/>
      <c r="B51" s="25" t="s">
        <v>23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>
        <v>1</v>
      </c>
      <c r="S51" s="13">
        <v>109</v>
      </c>
      <c r="T51" s="4">
        <v>346</v>
      </c>
      <c r="U51" s="13">
        <v>21</v>
      </c>
      <c r="V51" s="13">
        <v>3</v>
      </c>
      <c r="W51" s="13"/>
      <c r="X51" s="2">
        <f t="shared" si="16"/>
        <v>480</v>
      </c>
    </row>
    <row r="52" spans="1:24">
      <c r="A52" s="32" t="s">
        <v>54</v>
      </c>
      <c r="B52" s="21" t="s">
        <v>22</v>
      </c>
      <c r="C52" s="2">
        <f>SUM(C46,C48,C50)</f>
        <v>0</v>
      </c>
      <c r="D52" s="2">
        <f t="shared" ref="D52:W52" si="17">SUM(D46,D48,D50)</f>
        <v>0</v>
      </c>
      <c r="E52" s="2">
        <f t="shared" si="17"/>
        <v>0</v>
      </c>
      <c r="F52" s="2">
        <f t="shared" si="17"/>
        <v>0</v>
      </c>
      <c r="G52" s="2">
        <f t="shared" si="17"/>
        <v>0</v>
      </c>
      <c r="H52" s="2">
        <f t="shared" si="17"/>
        <v>0</v>
      </c>
      <c r="I52" s="2">
        <f t="shared" si="17"/>
        <v>0</v>
      </c>
      <c r="J52" s="2">
        <f t="shared" si="17"/>
        <v>0</v>
      </c>
      <c r="K52" s="2">
        <f t="shared" si="17"/>
        <v>0</v>
      </c>
      <c r="L52" s="2">
        <f t="shared" si="17"/>
        <v>0</v>
      </c>
      <c r="M52" s="2">
        <f t="shared" si="17"/>
        <v>0</v>
      </c>
      <c r="N52" s="2">
        <f t="shared" si="17"/>
        <v>0</v>
      </c>
      <c r="O52" s="2">
        <f t="shared" si="17"/>
        <v>0</v>
      </c>
      <c r="P52" s="2">
        <f t="shared" si="17"/>
        <v>0</v>
      </c>
      <c r="Q52" s="2">
        <f t="shared" si="17"/>
        <v>178</v>
      </c>
      <c r="R52" s="2">
        <f t="shared" si="17"/>
        <v>668</v>
      </c>
      <c r="S52" s="2">
        <f t="shared" si="17"/>
        <v>734</v>
      </c>
      <c r="T52" s="2">
        <f t="shared" si="17"/>
        <v>528</v>
      </c>
      <c r="U52" s="2">
        <f t="shared" si="17"/>
        <v>56</v>
      </c>
      <c r="V52" s="2">
        <f t="shared" si="17"/>
        <v>11</v>
      </c>
      <c r="W52" s="2">
        <f t="shared" si="17"/>
        <v>1</v>
      </c>
      <c r="X52" s="2">
        <f>SUM(C52:W52)</f>
        <v>2176</v>
      </c>
    </row>
    <row r="53" spans="1:24">
      <c r="A53" s="33"/>
      <c r="B53" s="23" t="s">
        <v>23</v>
      </c>
      <c r="C53" s="5">
        <f>SUM(C47,C49,C51)</f>
        <v>0</v>
      </c>
      <c r="D53" s="5">
        <f t="shared" ref="D53:W53" si="18">SUM(D47,D49,D51)</f>
        <v>0</v>
      </c>
      <c r="E53" s="5">
        <f t="shared" si="18"/>
        <v>0</v>
      </c>
      <c r="F53" s="5">
        <f t="shared" si="18"/>
        <v>0</v>
      </c>
      <c r="G53" s="5">
        <f t="shared" si="18"/>
        <v>0</v>
      </c>
      <c r="H53" s="5">
        <f t="shared" si="18"/>
        <v>0</v>
      </c>
      <c r="I53" s="5">
        <f t="shared" si="18"/>
        <v>0</v>
      </c>
      <c r="J53" s="5">
        <f t="shared" si="18"/>
        <v>0</v>
      </c>
      <c r="K53" s="5">
        <f t="shared" si="18"/>
        <v>0</v>
      </c>
      <c r="L53" s="5">
        <f t="shared" si="18"/>
        <v>0</v>
      </c>
      <c r="M53" s="5">
        <f t="shared" si="18"/>
        <v>0</v>
      </c>
      <c r="N53" s="5">
        <f t="shared" si="18"/>
        <v>0</v>
      </c>
      <c r="O53" s="5">
        <f t="shared" si="18"/>
        <v>0</v>
      </c>
      <c r="P53" s="5">
        <f t="shared" si="18"/>
        <v>0</v>
      </c>
      <c r="Q53" s="5">
        <f t="shared" si="18"/>
        <v>190</v>
      </c>
      <c r="R53" s="5">
        <f t="shared" si="18"/>
        <v>612</v>
      </c>
      <c r="S53" s="5">
        <f t="shared" si="18"/>
        <v>676</v>
      </c>
      <c r="T53" s="5">
        <f t="shared" si="18"/>
        <v>386</v>
      </c>
      <c r="U53" s="5">
        <f t="shared" si="18"/>
        <v>27</v>
      </c>
      <c r="V53" s="5">
        <f t="shared" si="18"/>
        <v>3</v>
      </c>
      <c r="W53" s="5">
        <f t="shared" si="18"/>
        <v>0</v>
      </c>
      <c r="X53" s="2">
        <f>SUM(C53:W53)</f>
        <v>1894</v>
      </c>
    </row>
    <row r="54" spans="1:24" s="15" customFormat="1">
      <c r="A54" s="26" t="s">
        <v>55</v>
      </c>
      <c r="B54" s="27"/>
      <c r="C54" s="18">
        <f>SUM(C52:C53)</f>
        <v>0</v>
      </c>
      <c r="D54" s="18">
        <f t="shared" ref="D54:W54" si="19">SUM(D52:D53)</f>
        <v>0</v>
      </c>
      <c r="E54" s="18">
        <f t="shared" si="19"/>
        <v>0</v>
      </c>
      <c r="F54" s="18">
        <f t="shared" si="19"/>
        <v>0</v>
      </c>
      <c r="G54" s="18">
        <f t="shared" si="19"/>
        <v>0</v>
      </c>
      <c r="H54" s="18">
        <f t="shared" si="19"/>
        <v>0</v>
      </c>
      <c r="I54" s="18">
        <f t="shared" si="19"/>
        <v>0</v>
      </c>
      <c r="J54" s="18">
        <f t="shared" si="19"/>
        <v>0</v>
      </c>
      <c r="K54" s="18">
        <f t="shared" si="19"/>
        <v>0</v>
      </c>
      <c r="L54" s="18">
        <f t="shared" si="19"/>
        <v>0</v>
      </c>
      <c r="M54" s="18">
        <f t="shared" si="19"/>
        <v>0</v>
      </c>
      <c r="N54" s="18">
        <f t="shared" si="19"/>
        <v>0</v>
      </c>
      <c r="O54" s="18">
        <f t="shared" si="19"/>
        <v>0</v>
      </c>
      <c r="P54" s="18">
        <f t="shared" si="19"/>
        <v>0</v>
      </c>
      <c r="Q54" s="18">
        <f t="shared" si="19"/>
        <v>368</v>
      </c>
      <c r="R54" s="18">
        <f t="shared" si="19"/>
        <v>1280</v>
      </c>
      <c r="S54" s="18">
        <f t="shared" si="19"/>
        <v>1410</v>
      </c>
      <c r="T54" s="18">
        <f t="shared" si="19"/>
        <v>914</v>
      </c>
      <c r="U54" s="18">
        <f t="shared" si="19"/>
        <v>83</v>
      </c>
      <c r="V54" s="18">
        <f t="shared" si="19"/>
        <v>14</v>
      </c>
      <c r="W54" s="18">
        <f t="shared" si="19"/>
        <v>1</v>
      </c>
      <c r="X54" s="18">
        <f>SUM(X52:X53)</f>
        <v>4070</v>
      </c>
    </row>
    <row r="55" spans="1:24" s="15" customFormat="1">
      <c r="A55" s="14" t="s">
        <v>2</v>
      </c>
      <c r="B55" s="14"/>
      <c r="C55" s="18">
        <f>SUM(C12,C27,C36,C45,C54)</f>
        <v>44</v>
      </c>
      <c r="D55" s="18">
        <f t="shared" ref="D55:W55" si="20">SUM(D12,D27,D36,D45,D54)</f>
        <v>178</v>
      </c>
      <c r="E55" s="18">
        <f t="shared" si="20"/>
        <v>21938</v>
      </c>
      <c r="F55" s="18">
        <f t="shared" si="20"/>
        <v>158070</v>
      </c>
      <c r="G55" s="18">
        <f t="shared" si="20"/>
        <v>345694</v>
      </c>
      <c r="H55" s="18">
        <f t="shared" si="20"/>
        <v>393052</v>
      </c>
      <c r="I55" s="18">
        <f t="shared" si="20"/>
        <v>438798</v>
      </c>
      <c r="J55" s="18">
        <f t="shared" si="20"/>
        <v>443571</v>
      </c>
      <c r="K55" s="18">
        <f t="shared" si="20"/>
        <v>462853</v>
      </c>
      <c r="L55" s="18">
        <f t="shared" si="20"/>
        <v>486824</v>
      </c>
      <c r="M55" s="18">
        <f t="shared" si="20"/>
        <v>496426</v>
      </c>
      <c r="N55" s="18">
        <f t="shared" si="20"/>
        <v>551480</v>
      </c>
      <c r="O55" s="18">
        <f t="shared" si="20"/>
        <v>568078</v>
      </c>
      <c r="P55" s="18">
        <f t="shared" si="20"/>
        <v>542984</v>
      </c>
      <c r="Q55" s="18">
        <f t="shared" si="20"/>
        <v>505702</v>
      </c>
      <c r="R55" s="18">
        <f t="shared" si="20"/>
        <v>383510</v>
      </c>
      <c r="S55" s="18">
        <f t="shared" si="20"/>
        <v>368334</v>
      </c>
      <c r="T55" s="18">
        <f t="shared" si="20"/>
        <v>250132</v>
      </c>
      <c r="U55" s="18">
        <f t="shared" si="20"/>
        <v>16706</v>
      </c>
      <c r="V55" s="18">
        <f t="shared" si="20"/>
        <v>3094</v>
      </c>
      <c r="W55" s="18">
        <f t="shared" si="20"/>
        <v>699</v>
      </c>
      <c r="X55" s="18">
        <f>SUM(C55:W55)</f>
        <v>6438167</v>
      </c>
    </row>
  </sheetData>
  <mergeCells count="32">
    <mergeCell ref="A1:X1"/>
    <mergeCell ref="A46:A47"/>
    <mergeCell ref="A48:A49"/>
    <mergeCell ref="A50:A51"/>
    <mergeCell ref="A52:A53"/>
    <mergeCell ref="A45:B45"/>
    <mergeCell ref="A32:A33"/>
    <mergeCell ref="A37:A38"/>
    <mergeCell ref="A39:A40"/>
    <mergeCell ref="A41:A42"/>
    <mergeCell ref="A12:B12"/>
    <mergeCell ref="A27:B27"/>
    <mergeCell ref="A36:B36"/>
    <mergeCell ref="A21:A22"/>
    <mergeCell ref="A23:A24"/>
    <mergeCell ref="A28:A29"/>
    <mergeCell ref="A54:B54"/>
    <mergeCell ref="B2:B3"/>
    <mergeCell ref="C2:X2"/>
    <mergeCell ref="A25:A26"/>
    <mergeCell ref="A34:A35"/>
    <mergeCell ref="A43:A44"/>
    <mergeCell ref="A19:A20"/>
    <mergeCell ref="A8:A9"/>
    <mergeCell ref="A10:A11"/>
    <mergeCell ref="A30:A31"/>
    <mergeCell ref="A13:A14"/>
    <mergeCell ref="A15:A16"/>
    <mergeCell ref="A17:A18"/>
    <mergeCell ref="A2:A3"/>
    <mergeCell ref="A4:A5"/>
    <mergeCell ref="A6:A7"/>
  </mergeCells>
  <phoneticPr fontId="6" type="noConversion"/>
  <pageMargins left="0" right="0" top="0.74803149606299213" bottom="0.74803149606299213" header="0.31496062992125984" footer="0.31496062992125984"/>
  <pageSetup paperSize="9" scale="80" orientation="landscape" r:id="rId1"/>
  <headerFooter>
    <oddHeader>&amp;C&amp;"TH SarabunPSK,ธรรมดา"&amp;16 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supicha</cp:lastModifiedBy>
  <cp:lastPrinted>2018-08-02T03:15:38Z</cp:lastPrinted>
  <dcterms:created xsi:type="dcterms:W3CDTF">2017-12-07T03:17:35Z</dcterms:created>
  <dcterms:modified xsi:type="dcterms:W3CDTF">2024-06-20T07:48:33Z</dcterms:modified>
</cp:coreProperties>
</file>