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7\"/>
    </mc:Choice>
  </mc:AlternateContent>
  <bookViews>
    <workbookView xWindow="-120" yWindow="-120" windowWidth="29040" windowHeight="15840" tabRatio="837"/>
  </bookViews>
  <sheets>
    <sheet name="Sheet1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4" l="1"/>
  <c r="R4" i="4"/>
  <c r="Q11" i="4"/>
  <c r="Q4" i="4"/>
  <c r="P11" i="4"/>
  <c r="P4" i="4"/>
  <c r="O11" i="4" l="1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M10" i="4"/>
  <c r="L10" i="4"/>
  <c r="I10" i="4"/>
  <c r="H10" i="4"/>
  <c r="M9" i="4"/>
  <c r="L9" i="4"/>
  <c r="I9" i="4"/>
  <c r="H9" i="4"/>
  <c r="M8" i="4"/>
  <c r="L8" i="4"/>
  <c r="I8" i="4"/>
  <c r="H8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</calcChain>
</file>

<file path=xl/sharedStrings.xml><?xml version="1.0" encoding="utf-8"?>
<sst xmlns="http://schemas.openxmlformats.org/spreadsheetml/2006/main" count="17" uniqueCount="17">
  <si>
    <t>รายการ</t>
  </si>
  <si>
    <t>ปีการศึกษา</t>
  </si>
  <si>
    <t>โรงเรียน</t>
  </si>
  <si>
    <t xml:space="preserve"> - โรงเรียนหลัก</t>
  </si>
  <si>
    <t xml:space="preserve"> - โรงเรียนสาขา</t>
  </si>
  <si>
    <t>โรงเรียนที่เปิดสอนถึงระดับ</t>
  </si>
  <si>
    <t xml:space="preserve"> - ประถมศึกษา</t>
  </si>
  <si>
    <t xml:space="preserve"> - มัธยมศึกษาตอนต้น</t>
  </si>
  <si>
    <t xml:space="preserve"> - มัธยมศึกษาตอนปลาย</t>
  </si>
  <si>
    <t>ห้องเรียน</t>
  </si>
  <si>
    <t>นักเรียน</t>
  </si>
  <si>
    <t xml:space="preserve"> - ระดับก่อนประถมศึกษา</t>
  </si>
  <si>
    <t xml:space="preserve"> - ระดับประถมศึกษา</t>
  </si>
  <si>
    <t xml:space="preserve"> - ระดับมัธยมศึกษาตอนต้น</t>
  </si>
  <si>
    <t xml:space="preserve"> - ระดับมัธยมศึกษาตอนปลาย </t>
  </si>
  <si>
    <t>ตารางที่ 1 จำนวนโรงเรียน นักเรียน และห้องเรียน ปีการศึกษา 2563 - 2567</t>
  </si>
  <si>
    <t>แผนภูมิที่ 1 จำนวนโรงเรียน นักเรียน และห้องเรียน ปีการศึกษา 2563 - 2567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</si>
</sst>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>
    <font>
      <sz val="10"/>
      <name val="Arial"/>
      <charset val="222"/>
    </font>
    <font>
      <sz val="10"/>
      <name val="Arial"/>
      <family val="2"/>
    </font>
    <font>
      <sz val="16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72">
    <xf numFmtId="0" fontId="0" fillId="0" borderId="0" xfId="0"/>
    <xf numFmtId="0" fontId="2" fillId="0" borderId="0" xfId="0" applyFont="1"/>
    <xf numFmtId="164" fontId="2" fillId="0" borderId="0" xfId="1" applyNumberFormat="1" applyFont="1" applyBorder="1"/>
    <xf numFmtId="164" fontId="2" fillId="0" borderId="0" xfId="1" applyNumberFormat="1" applyFont="1" applyFill="1" applyBorder="1" applyAlignment="1"/>
    <xf numFmtId="0" fontId="3" fillId="0" borderId="0" xfId="0" applyFont="1"/>
    <xf numFmtId="164" fontId="4" fillId="0" borderId="1" xfId="1" applyNumberFormat="1" applyFont="1" applyFill="1" applyBorder="1" applyAlignment="1"/>
    <xf numFmtId="164" fontId="3" fillId="0" borderId="2" xfId="1" applyNumberFormat="1" applyFont="1" applyFill="1" applyBorder="1"/>
    <xf numFmtId="164" fontId="3" fillId="0" borderId="3" xfId="1" applyNumberFormat="1" applyFont="1" applyFill="1" applyBorder="1"/>
    <xf numFmtId="164" fontId="4" fillId="0" borderId="4" xfId="1" applyNumberFormat="1" applyFont="1" applyFill="1" applyBorder="1"/>
    <xf numFmtId="164" fontId="4" fillId="0" borderId="5" xfId="1" applyNumberFormat="1" applyFont="1" applyFill="1" applyBorder="1"/>
    <xf numFmtId="164" fontId="6" fillId="0" borderId="6" xfId="1" applyNumberFormat="1" applyFont="1" applyBorder="1"/>
    <xf numFmtId="164" fontId="6" fillId="0" borderId="7" xfId="1" applyNumberFormat="1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 applyBorder="1" applyAlignment="1"/>
    <xf numFmtId="164" fontId="3" fillId="0" borderId="0" xfId="1" applyNumberFormat="1" applyFont="1" applyBorder="1"/>
    <xf numFmtId="164" fontId="3" fillId="0" borderId="0" xfId="1" applyNumberFormat="1" applyFont="1" applyFill="1" applyBorder="1"/>
    <xf numFmtId="164" fontId="4" fillId="0" borderId="0" xfId="1" applyNumberFormat="1" applyFont="1" applyBorder="1"/>
    <xf numFmtId="0" fontId="5" fillId="0" borderId="0" xfId="0" applyFont="1" applyAlignment="1">
      <alignment horizontal="center"/>
    </xf>
    <xf numFmtId="164" fontId="4" fillId="0" borderId="0" xfId="1" applyNumberFormat="1" applyFont="1" applyFill="1" applyBorder="1"/>
    <xf numFmtId="164" fontId="4" fillId="0" borderId="5" xfId="1" applyNumberFormat="1" applyFont="1" applyFill="1" applyBorder="1" applyAlignment="1"/>
    <xf numFmtId="164" fontId="3" fillId="0" borderId="6" xfId="1" applyNumberFormat="1" applyFont="1" applyFill="1" applyBorder="1"/>
    <xf numFmtId="164" fontId="3" fillId="0" borderId="7" xfId="1" applyNumberFormat="1" applyFont="1" applyFill="1" applyBorder="1"/>
    <xf numFmtId="0" fontId="5" fillId="0" borderId="8" xfId="0" applyFont="1" applyBorder="1"/>
    <xf numFmtId="164" fontId="4" fillId="0" borderId="8" xfId="1" applyNumberFormat="1" applyFont="1" applyFill="1" applyBorder="1"/>
    <xf numFmtId="0" fontId="4" fillId="0" borderId="8" xfId="0" applyFont="1" applyBorder="1"/>
    <xf numFmtId="0" fontId="4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4" xfId="0" applyFont="1" applyBorder="1"/>
    <xf numFmtId="0" fontId="5" fillId="0" borderId="10" xfId="0" applyFont="1" applyBorder="1"/>
    <xf numFmtId="0" fontId="5" fillId="0" borderId="16" xfId="0" applyFont="1" applyBorder="1" applyAlignment="1">
      <alignment horizontal="center"/>
    </xf>
    <xf numFmtId="164" fontId="3" fillId="0" borderId="16" xfId="1" applyNumberFormat="1" applyFont="1" applyFill="1" applyBorder="1"/>
    <xf numFmtId="164" fontId="4" fillId="0" borderId="16" xfId="1" applyNumberFormat="1" applyFont="1" applyFill="1" applyBorder="1" applyAlignment="1"/>
    <xf numFmtId="164" fontId="4" fillId="0" borderId="16" xfId="1" applyNumberFormat="1" applyFont="1" applyFill="1" applyBorder="1"/>
    <xf numFmtId="164" fontId="6" fillId="0" borderId="16" xfId="1" applyNumberFormat="1" applyFont="1" applyBorder="1"/>
    <xf numFmtId="0" fontId="6" fillId="0" borderId="5" xfId="0" applyFont="1" applyBorder="1" applyAlignment="1">
      <alignment horizontal="center"/>
    </xf>
    <xf numFmtId="3" fontId="4" fillId="0" borderId="0" xfId="0" applyNumberFormat="1" applyFont="1"/>
    <xf numFmtId="3" fontId="3" fillId="0" borderId="0" xfId="0" applyNumberFormat="1" applyFont="1"/>
    <xf numFmtId="3" fontId="6" fillId="0" borderId="6" xfId="0" applyNumberFormat="1" applyFont="1" applyBorder="1"/>
    <xf numFmtId="3" fontId="3" fillId="0" borderId="6" xfId="0" applyNumberFormat="1" applyFont="1" applyBorder="1"/>
    <xf numFmtId="3" fontId="4" fillId="0" borderId="8" xfId="0" applyNumberFormat="1" applyFont="1" applyBorder="1"/>
    <xf numFmtId="3" fontId="6" fillId="0" borderId="18" xfId="0" applyNumberFormat="1" applyFont="1" applyBorder="1"/>
    <xf numFmtId="3" fontId="6" fillId="0" borderId="17" xfId="0" applyNumberFormat="1" applyFont="1" applyBorder="1"/>
    <xf numFmtId="3" fontId="6" fillId="0" borderId="14" xfId="0" applyNumberFormat="1" applyFont="1" applyBorder="1"/>
    <xf numFmtId="164" fontId="5" fillId="0" borderId="20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/>
    <xf numFmtId="3" fontId="3" fillId="0" borderId="5" xfId="0" applyNumberFormat="1" applyFont="1" applyBorder="1"/>
    <xf numFmtId="0" fontId="5" fillId="0" borderId="19" xfId="0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3" fillId="0" borderId="21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2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3" fontId="3" fillId="0" borderId="14" xfId="0" applyNumberFormat="1" applyFont="1" applyBorder="1" applyAlignment="1">
      <alignment horizontal="right"/>
    </xf>
    <xf numFmtId="164" fontId="0" fillId="0" borderId="0" xfId="0" applyNumberFormat="1"/>
    <xf numFmtId="3" fontId="3" fillId="0" borderId="7" xfId="0" applyNumberFormat="1" applyFont="1" applyBorder="1" applyAlignment="1">
      <alignment horizontal="right"/>
    </xf>
    <xf numFmtId="3" fontId="0" fillId="0" borderId="0" xfId="0" applyNumberFormat="1"/>
    <xf numFmtId="0" fontId="5" fillId="0" borderId="1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th-TH"/>
              <a:t>จำนวนนักเรียน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47025371828521"/>
          <c:y val="0.15782407407407409"/>
          <c:w val="0.81575196850393705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Sheet1!$P$3:$T$3</c:f>
              <c:numCache>
                <c:formatCode>General</c:formatCode>
                <c:ptCount val="5"/>
                <c:pt idx="0">
                  <c:v>2563</c:v>
                </c:pt>
                <c:pt idx="1">
                  <c:v>2564</c:v>
                </c:pt>
                <c:pt idx="2">
                  <c:v>2565</c:v>
                </c:pt>
                <c:pt idx="3">
                  <c:v>2666</c:v>
                </c:pt>
                <c:pt idx="4">
                  <c:v>2567</c:v>
                </c:pt>
              </c:numCache>
            </c:numRef>
          </c:cat>
          <c:val>
            <c:numRef>
              <c:f>Sheet1!$P$11:$T$11</c:f>
              <c:numCache>
                <c:formatCode>_-* #,##0_-;\-* #,##0_-;_-* "-"??_-;_-@_-</c:formatCode>
                <c:ptCount val="5"/>
                <c:pt idx="0">
                  <c:v>6600745</c:v>
                </c:pt>
                <c:pt idx="1">
                  <c:v>6612199</c:v>
                </c:pt>
                <c:pt idx="2" formatCode="#,##0">
                  <c:v>6626068</c:v>
                </c:pt>
                <c:pt idx="3" formatCode="#,##0">
                  <c:v>6550058</c:v>
                </c:pt>
                <c:pt idx="4" formatCode="#,##0">
                  <c:v>6438167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0-45B9-971B-0D275F50FC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39548608"/>
        <c:axId val="39549088"/>
      </c:barChart>
      <c:catAx>
        <c:axId val="3954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49088"/>
        <c:crosses val="autoZero"/>
        <c:auto val="1"/>
        <c:lblAlgn val="ctr"/>
        <c:lblOffset val="100"/>
        <c:noMultiLvlLbl val="0"/>
      </c:catAx>
      <c:valAx>
        <c:axId val="395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4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th-TH"/>
              <a:t>จำนวนห้องเรียน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Sheet1!$P$3:$T$3</c:f>
              <c:numCache>
                <c:formatCode>General</c:formatCode>
                <c:ptCount val="5"/>
                <c:pt idx="0">
                  <c:v>2563</c:v>
                </c:pt>
                <c:pt idx="1">
                  <c:v>2564</c:v>
                </c:pt>
                <c:pt idx="2">
                  <c:v>2565</c:v>
                </c:pt>
                <c:pt idx="3">
                  <c:v>2666</c:v>
                </c:pt>
                <c:pt idx="4">
                  <c:v>2567</c:v>
                </c:pt>
              </c:numCache>
            </c:numRef>
          </c:cat>
          <c:val>
            <c:numRef>
              <c:f>Sheet1!$P$16:$T$16</c:f>
              <c:numCache>
                <c:formatCode>_-* #,##0_-;\-* #,##0_-;_-* "-"??_-;_-@_-</c:formatCode>
                <c:ptCount val="5"/>
                <c:pt idx="0">
                  <c:v>344611</c:v>
                </c:pt>
                <c:pt idx="1">
                  <c:v>348861</c:v>
                </c:pt>
                <c:pt idx="2" formatCode="#,##0">
                  <c:v>350034</c:v>
                </c:pt>
                <c:pt idx="3" formatCode="#,##0">
                  <c:v>348127</c:v>
                </c:pt>
                <c:pt idx="4" formatCode="#,##0">
                  <c:v>347380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4-4732-B681-1F0BBE7E03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51995280"/>
        <c:axId val="52001520"/>
      </c:barChart>
      <c:catAx>
        <c:axId val="5199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01520"/>
        <c:crosses val="autoZero"/>
        <c:auto val="1"/>
        <c:lblAlgn val="ctr"/>
        <c:lblOffset val="100"/>
        <c:noMultiLvlLbl val="0"/>
      </c:catAx>
      <c:valAx>
        <c:axId val="5200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9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th-TH"/>
              <a:t>จำนวนโรงเรียน</a:t>
            </a:r>
            <a:endParaRPr lang="en-US"/>
          </a:p>
        </c:rich>
      </c:tx>
      <c:layout>
        <c:manualLayout>
          <c:xMode val="edge"/>
          <c:yMode val="edge"/>
          <c:x val="0.41227077865266848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Sheet1!$P$3:$T$3</c:f>
              <c:numCache>
                <c:formatCode>General</c:formatCode>
                <c:ptCount val="5"/>
                <c:pt idx="0">
                  <c:v>2563</c:v>
                </c:pt>
                <c:pt idx="1">
                  <c:v>2564</c:v>
                </c:pt>
                <c:pt idx="2">
                  <c:v>2565</c:v>
                </c:pt>
                <c:pt idx="3">
                  <c:v>2666</c:v>
                </c:pt>
                <c:pt idx="4">
                  <c:v>2567</c:v>
                </c:pt>
              </c:numCache>
            </c:numRef>
          </c:cat>
          <c:val>
            <c:numRef>
              <c:f>Sheet1!$P$4:$T$4</c:f>
              <c:numCache>
                <c:formatCode>_-* #,##0_-;\-* #,##0_-;_-* "-"??_-;_-@_-</c:formatCode>
                <c:ptCount val="5"/>
                <c:pt idx="0">
                  <c:v>29642</c:v>
                </c:pt>
                <c:pt idx="1">
                  <c:v>29583</c:v>
                </c:pt>
                <c:pt idx="2" formatCode="#,##0">
                  <c:v>29449</c:v>
                </c:pt>
                <c:pt idx="3" formatCode="#,##0">
                  <c:v>29312</c:v>
                </c:pt>
                <c:pt idx="4" formatCode="#,##0">
                  <c:v>29152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3-4B2F-92FE-1F857AFB4C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51998640"/>
        <c:axId val="51997200"/>
      </c:barChart>
      <c:catAx>
        <c:axId val="5199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97200"/>
        <c:crosses val="autoZero"/>
        <c:auto val="1"/>
        <c:lblAlgn val="ctr"/>
        <c:lblOffset val="100"/>
        <c:noMultiLvlLbl val="0"/>
      </c:catAx>
      <c:valAx>
        <c:axId val="5199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9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595312</xdr:colOff>
      <xdr:row>2</xdr:row>
      <xdr:rowOff>9525</xdr:rowOff>
    </xdr:from>
    <xdr:to>
      <xdr:col>28</xdr:col>
      <xdr:colOff>290512</xdr:colOff>
      <xdr:row>11</xdr:row>
      <xdr:rowOff>257175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7508F42-B379-D9A3-F076-D59E0F23A4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185737</xdr:colOff>
      <xdr:row>13</xdr:row>
      <xdr:rowOff>142875</xdr:rowOff>
    </xdr:from>
    <xdr:to>
      <xdr:col>29</xdr:col>
      <xdr:colOff>490537</xdr:colOff>
      <xdr:row>28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F1E0A51-DDB4-3EBC-DD42-A1B26DF67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728662</xdr:colOff>
      <xdr:row>16</xdr:row>
      <xdr:rowOff>228600</xdr:rowOff>
    </xdr:from>
    <xdr:to>
      <xdr:col>20</xdr:col>
      <xdr:colOff>252412</xdr:colOff>
      <xdr:row>33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C88FD75-6A53-E860-2874-43C68B972D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wrap="square" rtlCol="0" anchor="t"/>
      <a:lstStyle>
        <a:defPPr>
          <a:defRPr sz="1100" b="0">
            <a:latin typeface="TH SarabunPSK" pitchFamily="34" charset="-34"/>
            <a:cs typeface="TH SarabunPSK" pitchFamily="34" charset="-34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workbookViewId="0">
      <selection activeCell="AG6" sqref="AG6"/>
    </sheetView>
  </sheetViews>
  <sheetFormatPr defaultRowHeight="12.75"/>
  <cols>
    <col min="1" max="1" width="23" bestFit="1" customWidth="1"/>
    <col min="2" max="15" width="11.28515625" hidden="1" customWidth="1"/>
    <col min="16" max="18" width="11.28515625" bestFit="1" customWidth="1"/>
    <col min="19" max="19" width="9.85546875" bestFit="1" customWidth="1"/>
    <col min="20" max="20" width="9" bestFit="1" customWidth="1"/>
  </cols>
  <sheetData>
    <row r="1" spans="1:35" ht="24.75" thickBot="1">
      <c r="A1" s="65" t="s">
        <v>15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4"/>
      <c r="V1" s="66" t="s">
        <v>16</v>
      </c>
      <c r="W1" s="66"/>
      <c r="X1" s="66"/>
      <c r="Y1" s="66"/>
      <c r="Z1" s="66"/>
      <c r="AA1" s="66"/>
      <c r="AB1" s="66"/>
      <c r="AC1" s="66"/>
      <c r="AD1" s="66"/>
    </row>
    <row r="2" spans="1:35" ht="24.75" thickBot="1">
      <c r="A2" s="67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2"/>
      <c r="P2" s="69" t="s">
        <v>1</v>
      </c>
      <c r="Q2" s="70"/>
      <c r="R2" s="70"/>
      <c r="S2" s="70"/>
      <c r="T2" s="71"/>
      <c r="U2" s="20"/>
      <c r="V2" s="15"/>
      <c r="W2" s="15"/>
      <c r="X2" s="4"/>
      <c r="Y2" s="14"/>
      <c r="Z2" s="4"/>
      <c r="AA2" s="4"/>
      <c r="AB2" s="4"/>
      <c r="AC2" s="4"/>
      <c r="AD2" s="4"/>
    </row>
    <row r="3" spans="1:35" ht="25.5" thickTop="1" thickBot="1">
      <c r="A3" s="68"/>
      <c r="B3" s="12">
        <v>2546</v>
      </c>
      <c r="C3" s="13">
        <v>2547</v>
      </c>
      <c r="D3" s="13">
        <v>2548</v>
      </c>
      <c r="E3" s="13">
        <v>2549</v>
      </c>
      <c r="F3" s="13">
        <v>2550</v>
      </c>
      <c r="G3" s="13">
        <v>2551</v>
      </c>
      <c r="H3" s="13">
        <v>2552</v>
      </c>
      <c r="I3" s="13">
        <v>2553</v>
      </c>
      <c r="J3" s="13">
        <v>2554</v>
      </c>
      <c r="K3" s="13">
        <v>2555</v>
      </c>
      <c r="L3" s="13">
        <v>2556</v>
      </c>
      <c r="M3" s="13">
        <v>2557</v>
      </c>
      <c r="N3" s="13">
        <v>2558</v>
      </c>
      <c r="O3" s="12">
        <v>2559</v>
      </c>
      <c r="P3" s="13">
        <v>2563</v>
      </c>
      <c r="Q3" s="60">
        <v>2564</v>
      </c>
      <c r="R3" s="12">
        <v>2565</v>
      </c>
      <c r="S3" s="50">
        <v>2666</v>
      </c>
      <c r="T3" s="50">
        <v>2567</v>
      </c>
      <c r="U3" s="33"/>
      <c r="V3" s="15"/>
      <c r="W3" s="1"/>
      <c r="X3" s="1"/>
      <c r="Y3" s="1"/>
      <c r="Z3" s="1"/>
      <c r="AA3" s="1"/>
      <c r="AB3" s="1"/>
      <c r="AC3" s="1"/>
      <c r="AD3" s="4"/>
    </row>
    <row r="4" spans="1:35" ht="23.25">
      <c r="A4" s="28" t="s">
        <v>2</v>
      </c>
      <c r="B4" s="22">
        <f t="shared" ref="B4:O4" si="0">B5+B6</f>
        <v>32731</v>
      </c>
      <c r="C4" s="5">
        <f t="shared" si="0"/>
        <v>32413</v>
      </c>
      <c r="D4" s="5">
        <f t="shared" si="0"/>
        <v>32340</v>
      </c>
      <c r="E4" s="5">
        <f t="shared" si="0"/>
        <v>32288</v>
      </c>
      <c r="F4" s="5">
        <f t="shared" si="0"/>
        <v>32262</v>
      </c>
      <c r="G4" s="5">
        <f t="shared" si="0"/>
        <v>31821</v>
      </c>
      <c r="H4" s="5">
        <f t="shared" si="0"/>
        <v>31508</v>
      </c>
      <c r="I4" s="5">
        <f t="shared" si="0"/>
        <v>31424</v>
      </c>
      <c r="J4" s="5">
        <f t="shared" si="0"/>
        <v>31255</v>
      </c>
      <c r="K4" s="5">
        <f t="shared" si="0"/>
        <v>31116</v>
      </c>
      <c r="L4" s="5">
        <f t="shared" si="0"/>
        <v>31021</v>
      </c>
      <c r="M4" s="5">
        <f t="shared" si="0"/>
        <v>30922</v>
      </c>
      <c r="N4" s="5">
        <f t="shared" si="0"/>
        <v>30816</v>
      </c>
      <c r="O4" s="5">
        <f t="shared" si="0"/>
        <v>30717</v>
      </c>
      <c r="P4" s="48">
        <f>P5+P6</f>
        <v>29642</v>
      </c>
      <c r="Q4" s="48">
        <f>Q6+Q5</f>
        <v>29583</v>
      </c>
      <c r="R4" s="49">
        <f>R6+R5</f>
        <v>29449</v>
      </c>
      <c r="S4" s="51">
        <v>29312</v>
      </c>
      <c r="T4" s="51">
        <v>29152</v>
      </c>
      <c r="U4" s="35"/>
      <c r="V4" s="16"/>
      <c r="W4" s="1"/>
      <c r="X4" s="1"/>
      <c r="Y4" s="3"/>
      <c r="Z4" s="3"/>
      <c r="AA4" s="3"/>
      <c r="AB4" s="3"/>
      <c r="AC4" s="3"/>
      <c r="AD4" s="4"/>
    </row>
    <row r="5" spans="1:35" ht="23.25">
      <c r="A5" s="29" t="s">
        <v>3</v>
      </c>
      <c r="B5" s="23">
        <v>32156</v>
      </c>
      <c r="C5" s="6">
        <v>31920</v>
      </c>
      <c r="D5" s="6">
        <v>31859</v>
      </c>
      <c r="E5" s="6">
        <v>31832</v>
      </c>
      <c r="F5" s="6">
        <v>31819</v>
      </c>
      <c r="G5" s="6">
        <v>31405</v>
      </c>
      <c r="H5" s="6">
        <v>31162</v>
      </c>
      <c r="I5" s="6">
        <v>31085</v>
      </c>
      <c r="J5" s="6">
        <v>30945</v>
      </c>
      <c r="K5" s="6">
        <v>30832</v>
      </c>
      <c r="L5" s="6">
        <v>30753</v>
      </c>
      <c r="M5" s="6">
        <v>30667</v>
      </c>
      <c r="N5" s="6">
        <v>30537</v>
      </c>
      <c r="O5" s="6">
        <v>30481</v>
      </c>
      <c r="P5" s="6">
        <v>29472</v>
      </c>
      <c r="Q5" s="6">
        <v>29414</v>
      </c>
      <c r="R5" s="40">
        <v>29283</v>
      </c>
      <c r="S5" s="52">
        <v>29149</v>
      </c>
      <c r="T5" s="52">
        <v>28989</v>
      </c>
      <c r="U5" s="34"/>
      <c r="V5" s="17"/>
      <c r="W5" s="1"/>
      <c r="X5" s="1"/>
      <c r="Y5" s="21"/>
      <c r="Z5" s="21"/>
      <c r="AA5" s="21"/>
      <c r="AB5" s="21"/>
      <c r="AC5" s="21"/>
      <c r="AD5" s="4"/>
    </row>
    <row r="6" spans="1:35" ht="24" thickBot="1">
      <c r="A6" s="30" t="s">
        <v>4</v>
      </c>
      <c r="B6" s="24">
        <v>575</v>
      </c>
      <c r="C6" s="7">
        <v>493</v>
      </c>
      <c r="D6" s="7">
        <v>481</v>
      </c>
      <c r="E6" s="7">
        <v>456</v>
      </c>
      <c r="F6" s="7">
        <v>443</v>
      </c>
      <c r="G6" s="7">
        <v>416</v>
      </c>
      <c r="H6" s="7">
        <v>346</v>
      </c>
      <c r="I6" s="7">
        <v>339</v>
      </c>
      <c r="J6" s="7">
        <v>310</v>
      </c>
      <c r="K6" s="7">
        <v>284</v>
      </c>
      <c r="L6" s="7">
        <v>268</v>
      </c>
      <c r="M6" s="7">
        <v>255</v>
      </c>
      <c r="N6" s="7">
        <v>279</v>
      </c>
      <c r="O6" s="7">
        <v>236</v>
      </c>
      <c r="P6" s="7">
        <v>170</v>
      </c>
      <c r="Q6" s="7">
        <v>169</v>
      </c>
      <c r="R6" s="30">
        <v>166</v>
      </c>
      <c r="S6" s="53">
        <v>163</v>
      </c>
      <c r="T6" s="53">
        <v>163</v>
      </c>
      <c r="U6" s="34"/>
      <c r="V6" s="18"/>
      <c r="W6" s="1"/>
      <c r="X6" s="1"/>
      <c r="Y6" s="2"/>
      <c r="Z6" s="2"/>
      <c r="AA6" s="2"/>
      <c r="AB6" s="2"/>
      <c r="AC6" s="2"/>
      <c r="AD6" s="4"/>
    </row>
    <row r="7" spans="1:35" ht="24">
      <c r="A7" s="28" t="s">
        <v>5</v>
      </c>
      <c r="B7" s="22">
        <v>32731</v>
      </c>
      <c r="C7" s="5">
        <v>32413</v>
      </c>
      <c r="D7" s="5">
        <v>32340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48"/>
      <c r="Q7" s="48"/>
      <c r="R7" s="38"/>
      <c r="S7" s="54"/>
      <c r="T7" s="54"/>
      <c r="U7" s="35"/>
      <c r="V7" s="16"/>
      <c r="W7" s="14"/>
      <c r="X7" s="4"/>
      <c r="Y7" s="4"/>
      <c r="Z7" s="4"/>
      <c r="AA7" s="4"/>
      <c r="AB7" s="4"/>
      <c r="AC7" s="4"/>
      <c r="AD7" s="4"/>
    </row>
    <row r="8" spans="1:35" ht="21.75">
      <c r="A8" s="29" t="s">
        <v>6</v>
      </c>
      <c r="B8" s="23">
        <v>22789</v>
      </c>
      <c r="C8" s="6">
        <v>22581</v>
      </c>
      <c r="D8" s="6">
        <v>22595</v>
      </c>
      <c r="E8" s="6">
        <v>22621</v>
      </c>
      <c r="F8" s="6">
        <v>22537</v>
      </c>
      <c r="G8" s="6">
        <v>22295</v>
      </c>
      <c r="H8" s="6">
        <f>98+20848+39+803+148+58</f>
        <v>21994</v>
      </c>
      <c r="I8" s="6">
        <f>90+20781+29+822</f>
        <v>21722</v>
      </c>
      <c r="J8" s="6">
        <v>21718</v>
      </c>
      <c r="K8" s="6">
        <v>21595</v>
      </c>
      <c r="L8" s="6">
        <f>82+20306+32+873+162+33</f>
        <v>21488</v>
      </c>
      <c r="M8" s="6">
        <f>66+20172+41+888+39+197</f>
        <v>21403</v>
      </c>
      <c r="N8" s="6">
        <v>21300</v>
      </c>
      <c r="O8" s="6">
        <v>21300</v>
      </c>
      <c r="P8" s="6">
        <v>20196</v>
      </c>
      <c r="Q8" s="6">
        <v>19795</v>
      </c>
      <c r="R8" s="42">
        <v>19700</v>
      </c>
      <c r="S8" s="55">
        <v>19564</v>
      </c>
      <c r="T8" s="55">
        <v>19385</v>
      </c>
      <c r="U8" s="34"/>
      <c r="V8" s="17"/>
      <c r="W8" s="4"/>
      <c r="X8" s="14"/>
      <c r="Y8" s="4"/>
      <c r="Z8" s="4"/>
      <c r="AA8" s="4"/>
      <c r="AB8" s="4"/>
      <c r="AC8" s="4"/>
      <c r="AD8" s="4"/>
      <c r="AH8" s="62"/>
    </row>
    <row r="9" spans="1:35" ht="24">
      <c r="A9" s="29" t="s">
        <v>7</v>
      </c>
      <c r="B9" s="23">
        <v>7310</v>
      </c>
      <c r="C9" s="6">
        <v>7201</v>
      </c>
      <c r="D9" s="6">
        <v>7061</v>
      </c>
      <c r="E9" s="6">
        <v>7019</v>
      </c>
      <c r="F9" s="6">
        <v>7042</v>
      </c>
      <c r="G9" s="6">
        <v>7039</v>
      </c>
      <c r="H9" s="6">
        <f>6863+140+13</f>
        <v>7016</v>
      </c>
      <c r="I9" s="6">
        <f>6840+147+11</f>
        <v>6998</v>
      </c>
      <c r="J9" s="6">
        <v>6994</v>
      </c>
      <c r="K9" s="6">
        <v>6974</v>
      </c>
      <c r="L9" s="6">
        <f>6833+146+9</f>
        <v>6988</v>
      </c>
      <c r="M9" s="6">
        <f>6825+143+6</f>
        <v>6974</v>
      </c>
      <c r="N9" s="6">
        <v>6965</v>
      </c>
      <c r="O9" s="6">
        <v>6965</v>
      </c>
      <c r="P9" s="6">
        <v>6885</v>
      </c>
      <c r="Q9" s="6">
        <v>6854</v>
      </c>
      <c r="R9" s="41">
        <v>6915</v>
      </c>
      <c r="S9" s="55">
        <v>6769</v>
      </c>
      <c r="T9" s="55">
        <v>6743</v>
      </c>
      <c r="U9" s="34"/>
      <c r="V9" s="17"/>
      <c r="W9" s="4"/>
      <c r="X9" s="14"/>
      <c r="Y9" s="4"/>
      <c r="Z9" s="4"/>
      <c r="AA9" s="4"/>
      <c r="AB9" s="4"/>
      <c r="AC9" s="4"/>
      <c r="AD9" s="4"/>
      <c r="AH9" s="62"/>
      <c r="AI9" s="64"/>
    </row>
    <row r="10" spans="1:35" ht="24.75" thickBot="1">
      <c r="A10" s="30" t="s">
        <v>8</v>
      </c>
      <c r="B10" s="24">
        <v>2632</v>
      </c>
      <c r="C10" s="7">
        <v>2631</v>
      </c>
      <c r="D10" s="7">
        <v>2684</v>
      </c>
      <c r="E10" s="7">
        <v>2648</v>
      </c>
      <c r="F10" s="7">
        <v>2683</v>
      </c>
      <c r="G10" s="7">
        <v>2487</v>
      </c>
      <c r="H10" s="7">
        <f>143+47+2298+10</f>
        <v>2498</v>
      </c>
      <c r="I10" s="7">
        <f>145+48+2324+10</f>
        <v>2527</v>
      </c>
      <c r="J10" s="7">
        <v>2543</v>
      </c>
      <c r="K10" s="7">
        <v>2547</v>
      </c>
      <c r="L10" s="7">
        <f>2340+8+146+50+1</f>
        <v>2545</v>
      </c>
      <c r="M10" s="7">
        <f>2340+8+145+51+1</f>
        <v>2545</v>
      </c>
      <c r="N10" s="7">
        <v>2551</v>
      </c>
      <c r="O10" s="7">
        <v>2551</v>
      </c>
      <c r="P10" s="7">
        <v>2561</v>
      </c>
      <c r="Q10" s="7">
        <v>2567</v>
      </c>
      <c r="R10" s="46">
        <v>2448</v>
      </c>
      <c r="S10" s="61">
        <v>2505</v>
      </c>
      <c r="T10" s="61">
        <v>2574</v>
      </c>
      <c r="U10" s="18"/>
      <c r="V10" s="17"/>
      <c r="W10" s="4"/>
      <c r="X10" s="14"/>
      <c r="Y10" s="4"/>
      <c r="Z10" s="4"/>
      <c r="AA10" s="4"/>
      <c r="AB10" s="4"/>
      <c r="AC10" s="4"/>
      <c r="AD10" s="4"/>
    </row>
    <row r="11" spans="1:35" ht="21.75">
      <c r="A11" s="28" t="s">
        <v>10</v>
      </c>
      <c r="B11" s="9">
        <f t="shared" ref="B11:O11" si="1">B12+B13+B14+B15</f>
        <v>9004100</v>
      </c>
      <c r="C11" s="9">
        <f t="shared" si="1"/>
        <v>8823849</v>
      </c>
      <c r="D11" s="9">
        <f t="shared" si="1"/>
        <v>8697983</v>
      </c>
      <c r="E11" s="9">
        <f t="shared" si="1"/>
        <v>8513828</v>
      </c>
      <c r="F11" s="9">
        <f t="shared" si="1"/>
        <v>8334128</v>
      </c>
      <c r="G11" s="9">
        <f t="shared" si="1"/>
        <v>8025702</v>
      </c>
      <c r="H11" s="9">
        <f t="shared" si="1"/>
        <v>7894875</v>
      </c>
      <c r="I11" s="9">
        <f t="shared" si="1"/>
        <v>7763869</v>
      </c>
      <c r="J11" s="9">
        <f t="shared" si="1"/>
        <v>7608543</v>
      </c>
      <c r="K11" s="9">
        <f t="shared" si="1"/>
        <v>7397961</v>
      </c>
      <c r="L11" s="9">
        <f t="shared" si="1"/>
        <v>7243713</v>
      </c>
      <c r="M11" s="9">
        <f t="shared" si="1"/>
        <v>7114804</v>
      </c>
      <c r="N11" s="9">
        <f t="shared" si="1"/>
        <v>6980871</v>
      </c>
      <c r="O11" s="9">
        <f t="shared" si="1"/>
        <v>6856272</v>
      </c>
      <c r="P11" s="9">
        <f>P12+P13+P14+P15</f>
        <v>6600745</v>
      </c>
      <c r="Q11" s="9">
        <f>Q12+Q13+Q14+Q15</f>
        <v>6612199</v>
      </c>
      <c r="R11" s="39">
        <f>R15+R14+R13+R12</f>
        <v>6626068</v>
      </c>
      <c r="S11" s="59">
        <v>6550058</v>
      </c>
      <c r="T11" s="59">
        <v>6438167</v>
      </c>
      <c r="U11" s="36"/>
      <c r="V11" s="19"/>
      <c r="W11" s="4"/>
      <c r="X11" s="14"/>
      <c r="Y11" s="4"/>
      <c r="Z11" s="4"/>
      <c r="AA11" s="4"/>
      <c r="AB11" s="4"/>
      <c r="AC11" s="4"/>
      <c r="AD11" s="4"/>
    </row>
    <row r="12" spans="1:35" ht="24">
      <c r="A12" s="29" t="s">
        <v>11</v>
      </c>
      <c r="B12" s="10">
        <v>1267516</v>
      </c>
      <c r="C12" s="10">
        <v>1170465</v>
      </c>
      <c r="D12" s="10">
        <v>1137087</v>
      </c>
      <c r="E12" s="10">
        <v>1092144</v>
      </c>
      <c r="F12" s="10">
        <v>1061596</v>
      </c>
      <c r="G12" s="10">
        <v>1043513</v>
      </c>
      <c r="H12" s="10">
        <v>1044694</v>
      </c>
      <c r="I12" s="10">
        <v>1037074</v>
      </c>
      <c r="J12" s="10">
        <v>1010700</v>
      </c>
      <c r="K12" s="10">
        <v>980825</v>
      </c>
      <c r="L12" s="10">
        <v>921489</v>
      </c>
      <c r="M12" s="10">
        <v>900666</v>
      </c>
      <c r="N12" s="10">
        <v>890328</v>
      </c>
      <c r="O12" s="10">
        <v>897563</v>
      </c>
      <c r="P12" s="10">
        <v>875960</v>
      </c>
      <c r="Q12" s="10">
        <v>872161</v>
      </c>
      <c r="R12" s="41">
        <v>871546</v>
      </c>
      <c r="S12" s="57">
        <v>859689</v>
      </c>
      <c r="T12" s="56">
        <v>818497</v>
      </c>
      <c r="U12" s="37"/>
      <c r="V12" s="17"/>
      <c r="W12" s="4"/>
      <c r="X12" s="14"/>
      <c r="Y12" s="4"/>
      <c r="Z12" s="4"/>
      <c r="AA12" s="4"/>
      <c r="AB12" s="4"/>
      <c r="AC12" s="4"/>
      <c r="AD12" s="4"/>
    </row>
    <row r="13" spans="1:35" ht="24">
      <c r="A13" s="29" t="s">
        <v>12</v>
      </c>
      <c r="B13" s="10">
        <v>4575068</v>
      </c>
      <c r="C13" s="10">
        <v>4458301</v>
      </c>
      <c r="D13" s="10">
        <v>4311208</v>
      </c>
      <c r="E13" s="10">
        <v>4151030</v>
      </c>
      <c r="F13" s="10">
        <v>4004326</v>
      </c>
      <c r="G13" s="10">
        <v>3823056</v>
      </c>
      <c r="H13" s="10">
        <v>3651613</v>
      </c>
      <c r="I13" s="10">
        <v>3525976</v>
      </c>
      <c r="J13" s="10">
        <v>3461367</v>
      </c>
      <c r="K13" s="10">
        <v>3386853</v>
      </c>
      <c r="L13" s="10">
        <v>3329922</v>
      </c>
      <c r="M13" s="10">
        <v>3291578</v>
      </c>
      <c r="N13" s="10">
        <v>3244395</v>
      </c>
      <c r="O13" s="10">
        <v>3204176</v>
      </c>
      <c r="P13" s="10">
        <v>3063142</v>
      </c>
      <c r="Q13" s="10">
        <v>3036882</v>
      </c>
      <c r="R13" s="41">
        <v>3011188</v>
      </c>
      <c r="S13" s="55">
        <v>2956023</v>
      </c>
      <c r="T13" s="57">
        <v>2875979</v>
      </c>
      <c r="U13" s="37"/>
      <c r="V13" s="17"/>
      <c r="W13" s="4"/>
      <c r="X13" s="14"/>
      <c r="Y13" s="4"/>
      <c r="Z13" s="4"/>
      <c r="AA13" s="4"/>
      <c r="AB13" s="4"/>
      <c r="AC13" s="4"/>
      <c r="AD13" s="4"/>
      <c r="AI13" s="64"/>
    </row>
    <row r="14" spans="1:35" ht="24">
      <c r="A14" s="29" t="s">
        <v>13</v>
      </c>
      <c r="B14" s="10">
        <v>2182669</v>
      </c>
      <c r="C14" s="10">
        <v>2263916</v>
      </c>
      <c r="D14" s="10">
        <v>2311668</v>
      </c>
      <c r="E14" s="10">
        <v>2307349</v>
      </c>
      <c r="F14" s="10">
        <v>2265371</v>
      </c>
      <c r="G14" s="10">
        <v>2175040</v>
      </c>
      <c r="H14" s="10">
        <v>2172287</v>
      </c>
      <c r="I14" s="10">
        <v>2143430</v>
      </c>
      <c r="J14" s="10">
        <v>2036863</v>
      </c>
      <c r="K14" s="10">
        <v>1901340</v>
      </c>
      <c r="L14" s="10">
        <v>1829744</v>
      </c>
      <c r="M14" s="10">
        <v>1789585</v>
      </c>
      <c r="N14" s="10">
        <v>1767833</v>
      </c>
      <c r="O14" s="10">
        <v>1737508</v>
      </c>
      <c r="P14" s="10">
        <v>1687690</v>
      </c>
      <c r="Q14" s="10">
        <v>1688270</v>
      </c>
      <c r="R14" s="44">
        <v>1690198</v>
      </c>
      <c r="S14" s="57">
        <v>1661035</v>
      </c>
      <c r="T14" s="57">
        <v>1667458</v>
      </c>
      <c r="U14" s="37"/>
      <c r="V14" s="17"/>
      <c r="W14" s="4"/>
      <c r="X14" s="14"/>
      <c r="Y14" s="4"/>
      <c r="Z14" s="4"/>
      <c r="AA14" s="4"/>
      <c r="AB14" s="4"/>
      <c r="AC14" s="4"/>
      <c r="AD14" s="4"/>
    </row>
    <row r="15" spans="1:35" ht="24.75" thickBot="1">
      <c r="A15" s="31" t="s">
        <v>14</v>
      </c>
      <c r="B15" s="11">
        <v>978847</v>
      </c>
      <c r="C15" s="11">
        <v>931167</v>
      </c>
      <c r="D15" s="11">
        <v>938020</v>
      </c>
      <c r="E15" s="11">
        <v>963305</v>
      </c>
      <c r="F15" s="11">
        <v>1002835</v>
      </c>
      <c r="G15" s="11">
        <v>984093</v>
      </c>
      <c r="H15" s="11">
        <v>1026281</v>
      </c>
      <c r="I15" s="11">
        <v>1057389</v>
      </c>
      <c r="J15" s="11">
        <v>1099613</v>
      </c>
      <c r="K15" s="11">
        <v>1128943</v>
      </c>
      <c r="L15" s="11">
        <v>1162558</v>
      </c>
      <c r="M15" s="11">
        <v>1132975</v>
      </c>
      <c r="N15" s="11">
        <v>1078315</v>
      </c>
      <c r="O15" s="11">
        <v>1017025</v>
      </c>
      <c r="P15" s="11">
        <v>973953</v>
      </c>
      <c r="Q15" s="11">
        <v>1014886</v>
      </c>
      <c r="R15" s="45">
        <v>1053136</v>
      </c>
      <c r="S15" s="53">
        <v>1073311</v>
      </c>
      <c r="T15" s="63">
        <v>1076233</v>
      </c>
      <c r="U15" s="37"/>
      <c r="V15" s="17"/>
      <c r="W15" s="4"/>
      <c r="X15" s="14"/>
      <c r="Y15" s="4"/>
      <c r="Z15" s="4"/>
      <c r="AA15" s="4"/>
      <c r="AB15" s="4"/>
      <c r="AC15" s="4"/>
      <c r="AD15" s="4"/>
    </row>
    <row r="16" spans="1:35" ht="24.75" thickBot="1">
      <c r="A16" s="27" t="s">
        <v>9</v>
      </c>
      <c r="B16" s="26">
        <v>368278</v>
      </c>
      <c r="C16" s="8">
        <v>363995</v>
      </c>
      <c r="D16" s="8">
        <v>361160</v>
      </c>
      <c r="E16" s="8">
        <v>361162</v>
      </c>
      <c r="F16" s="8">
        <v>362869</v>
      </c>
      <c r="G16" s="8">
        <v>360880</v>
      </c>
      <c r="H16" s="8">
        <v>356798</v>
      </c>
      <c r="I16" s="8">
        <v>357188</v>
      </c>
      <c r="J16" s="8">
        <v>355229</v>
      </c>
      <c r="K16" s="8">
        <v>353944</v>
      </c>
      <c r="L16" s="8">
        <v>346302</v>
      </c>
      <c r="M16" s="8">
        <v>344150</v>
      </c>
      <c r="N16" s="8">
        <v>344699</v>
      </c>
      <c r="O16" s="8">
        <v>344451</v>
      </c>
      <c r="P16" s="8">
        <v>344611</v>
      </c>
      <c r="Q16" s="8">
        <v>348861</v>
      </c>
      <c r="R16" s="43">
        <v>350034</v>
      </c>
      <c r="S16" s="58">
        <v>348127</v>
      </c>
      <c r="T16" s="58">
        <v>347380</v>
      </c>
      <c r="U16" s="36"/>
      <c r="V16" s="19"/>
      <c r="W16" s="4"/>
      <c r="X16" s="14"/>
      <c r="Y16" s="4"/>
      <c r="Z16" s="4"/>
      <c r="AA16" s="4"/>
      <c r="AB16" s="4"/>
      <c r="AC16" s="4"/>
      <c r="AD16" s="4"/>
    </row>
    <row r="17" spans="1:30" ht="24">
      <c r="A17" s="1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47"/>
      <c r="U17" s="21"/>
      <c r="V17" s="19"/>
      <c r="W17" s="4"/>
      <c r="X17" s="14"/>
      <c r="Y17" s="4"/>
      <c r="Z17" s="4"/>
      <c r="AA17" s="4"/>
      <c r="AB17" s="4"/>
      <c r="AC17" s="4"/>
      <c r="AD17" s="4"/>
    </row>
  </sheetData>
  <mergeCells count="4">
    <mergeCell ref="A1:T1"/>
    <mergeCell ref="V1:AD1"/>
    <mergeCell ref="A2:A3"/>
    <mergeCell ref="P2:T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supicha</cp:lastModifiedBy>
  <cp:lastPrinted>2019-07-18T03:30:37Z</cp:lastPrinted>
  <dcterms:created xsi:type="dcterms:W3CDTF">2006-12-19T23:09:01Z</dcterms:created>
  <dcterms:modified xsi:type="dcterms:W3CDTF">2024-06-20T00:27:51Z</dcterms:modified>
</cp:coreProperties>
</file>