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ichaBoonyaphruek\Downloads\"/>
    </mc:Choice>
  </mc:AlternateContent>
  <xr:revisionPtr revIDLastSave="0" documentId="13_ncr:1_{CB77C55C-2073-4C7B-B5A4-ED1A960255D7}" xr6:coauthVersionLast="47" xr6:coauthVersionMax="47" xr10:uidLastSave="{00000000-0000-0000-0000-000000000000}"/>
  <bookViews>
    <workbookView xWindow="-120" yWindow="-120" windowWidth="20730" windowHeight="11160" tabRatio="837" xr2:uid="{00000000-000D-0000-FFFF-FFFF00000000}"/>
  </bookViews>
  <sheets>
    <sheet name="19" sheetId="65" r:id="rId1"/>
    <sheet name="Sheet1" sheetId="6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7" i="65" l="1"/>
  <c r="U23" i="65"/>
  <c r="U24" i="65"/>
  <c r="U25" i="65"/>
  <c r="U26" i="65"/>
  <c r="T7" i="65"/>
  <c r="T27" i="65"/>
  <c r="T26" i="65"/>
  <c r="S27" i="65"/>
  <c r="S26" i="65"/>
  <c r="R27" i="65"/>
  <c r="R26" i="65"/>
  <c r="Q27" i="65"/>
  <c r="Q26" i="65"/>
  <c r="P27" i="65"/>
  <c r="P26" i="65"/>
  <c r="O27" i="65"/>
  <c r="O26" i="65"/>
  <c r="N27" i="65"/>
  <c r="N22" i="65"/>
  <c r="N18" i="65"/>
  <c r="N14" i="65"/>
  <c r="N7" i="65"/>
  <c r="N26" i="65"/>
  <c r="M27" i="65"/>
  <c r="M26" i="65"/>
  <c r="L27" i="65"/>
  <c r="L26" i="65"/>
  <c r="K26" i="65"/>
  <c r="J27" i="65"/>
  <c r="J26" i="65"/>
  <c r="I27" i="65"/>
  <c r="I26" i="65"/>
  <c r="H26" i="65"/>
  <c r="H18" i="65"/>
  <c r="G26" i="65"/>
  <c r="F26" i="65"/>
  <c r="E26" i="65"/>
  <c r="E27" i="65" s="1"/>
  <c r="D26" i="65"/>
  <c r="D27" i="65" s="1"/>
  <c r="C27" i="65"/>
  <c r="C26" i="65"/>
  <c r="B27" i="65"/>
  <c r="B26" i="65"/>
  <c r="U21" i="65"/>
  <c r="U20" i="65"/>
  <c r="U19" i="65"/>
  <c r="U17" i="65"/>
  <c r="U16" i="65"/>
  <c r="U15" i="65"/>
  <c r="U13" i="65"/>
  <c r="U12" i="65"/>
  <c r="U11" i="65"/>
  <c r="U10" i="65"/>
  <c r="U9" i="65"/>
  <c r="U8" i="65"/>
  <c r="U6" i="65"/>
  <c r="U5" i="65"/>
  <c r="U4" i="65"/>
  <c r="D26" i="66"/>
  <c r="C25" i="66"/>
  <c r="U23" i="66"/>
  <c r="D25" i="66"/>
  <c r="E25" i="66"/>
  <c r="F25" i="66"/>
  <c r="G25" i="66"/>
  <c r="H25" i="66"/>
  <c r="I25" i="66"/>
  <c r="J25" i="66"/>
  <c r="K25" i="66"/>
  <c r="L25" i="66"/>
  <c r="M25" i="66"/>
  <c r="N25" i="66"/>
  <c r="O25" i="66"/>
  <c r="P25" i="66"/>
  <c r="Q25" i="66"/>
  <c r="R25" i="66"/>
  <c r="S25" i="66"/>
  <c r="T25" i="66"/>
  <c r="U25" i="66"/>
  <c r="C26" i="66"/>
  <c r="E26" i="66"/>
  <c r="F26" i="66"/>
  <c r="G26" i="66"/>
  <c r="H26" i="66"/>
  <c r="I26" i="66"/>
  <c r="J26" i="66"/>
  <c r="K26" i="66"/>
  <c r="L26" i="66"/>
  <c r="M26" i="66"/>
  <c r="N26" i="66"/>
  <c r="O26" i="66"/>
  <c r="P26" i="66"/>
  <c r="Q26" i="66"/>
  <c r="R26" i="66"/>
  <c r="S26" i="66"/>
  <c r="T26" i="66"/>
  <c r="U26" i="66"/>
  <c r="C27" i="66"/>
  <c r="D27" i="66"/>
  <c r="E27" i="66"/>
  <c r="F27" i="66"/>
  <c r="G27" i="66"/>
  <c r="H27" i="66"/>
  <c r="I27" i="66"/>
  <c r="J27" i="66"/>
  <c r="K27" i="66"/>
  <c r="L27" i="66"/>
  <c r="M27" i="66"/>
  <c r="N27" i="66"/>
  <c r="O27" i="66"/>
  <c r="P27" i="66"/>
  <c r="Q27" i="66"/>
  <c r="R27" i="66"/>
  <c r="S27" i="66"/>
  <c r="T27" i="66"/>
  <c r="U27" i="66"/>
  <c r="B26" i="66"/>
  <c r="B27" i="66"/>
  <c r="B25" i="66"/>
  <c r="V3" i="66"/>
  <c r="V4" i="66"/>
  <c r="V5" i="66"/>
  <c r="V6" i="66"/>
  <c r="V7" i="66"/>
  <c r="V8" i="66"/>
  <c r="V9" i="66"/>
  <c r="V10" i="66"/>
  <c r="V11" i="66"/>
  <c r="V12" i="66"/>
  <c r="V13" i="66"/>
  <c r="V14" i="66"/>
  <c r="V15" i="66"/>
  <c r="V16" i="66"/>
  <c r="V17" i="66"/>
  <c r="V18" i="66"/>
  <c r="V19" i="66"/>
  <c r="V20" i="66"/>
  <c r="V21" i="66"/>
  <c r="V22" i="66"/>
  <c r="V2" i="66"/>
  <c r="V23" i="66" l="1"/>
  <c r="U7" i="65" l="1"/>
  <c r="T22" i="65"/>
  <c r="T18" i="65"/>
  <c r="T14" i="65"/>
  <c r="S22" i="65"/>
  <c r="S18" i="65"/>
  <c r="S14" i="65"/>
  <c r="S7" i="65"/>
  <c r="R22" i="65"/>
  <c r="R18" i="65"/>
  <c r="R14" i="65"/>
  <c r="R7" i="65"/>
  <c r="Q22" i="65"/>
  <c r="Q18" i="65"/>
  <c r="Q14" i="65"/>
  <c r="Q7" i="65"/>
  <c r="P22" i="65"/>
  <c r="P18" i="65"/>
  <c r="P14" i="65"/>
  <c r="P7" i="65"/>
  <c r="O22" i="65"/>
  <c r="O18" i="65"/>
  <c r="O14" i="65"/>
  <c r="O7" i="65"/>
  <c r="M22" i="65"/>
  <c r="M18" i="65"/>
  <c r="M14" i="65"/>
  <c r="M7" i="65"/>
  <c r="L22" i="65"/>
  <c r="L18" i="65"/>
  <c r="L14" i="65"/>
  <c r="L7" i="65"/>
  <c r="K22" i="65"/>
  <c r="K18" i="65"/>
  <c r="K14" i="65"/>
  <c r="K7" i="65"/>
  <c r="J22" i="65"/>
  <c r="J18" i="65"/>
  <c r="J14" i="65"/>
  <c r="J7" i="65"/>
  <c r="I22" i="65"/>
  <c r="I18" i="65"/>
  <c r="I14" i="65"/>
  <c r="I7" i="65"/>
  <c r="H22" i="65"/>
  <c r="H14" i="65"/>
  <c r="K27" i="65" l="1"/>
  <c r="H7" i="65"/>
  <c r="H27" i="65" s="1"/>
  <c r="G22" i="65"/>
  <c r="G18" i="65"/>
  <c r="G14" i="65"/>
  <c r="G7" i="65"/>
  <c r="F22" i="65"/>
  <c r="F18" i="65"/>
  <c r="F14" i="65"/>
  <c r="F7" i="65"/>
  <c r="E22" i="65"/>
  <c r="E18" i="65"/>
  <c r="E14" i="65"/>
  <c r="E7" i="65"/>
  <c r="D22" i="65"/>
  <c r="D18" i="65"/>
  <c r="D14" i="65"/>
  <c r="D7" i="65"/>
  <c r="C22" i="65"/>
  <c r="C18" i="65"/>
  <c r="C14" i="65"/>
  <c r="C7" i="65"/>
  <c r="B22" i="65"/>
  <c r="B18" i="65"/>
  <c r="B14" i="65"/>
  <c r="B7" i="65"/>
  <c r="F27" i="65" l="1"/>
  <c r="U22" i="65"/>
  <c r="U18" i="65"/>
  <c r="U14" i="65"/>
  <c r="G27" i="65"/>
</calcChain>
</file>

<file path=xl/sharedStrings.xml><?xml version="1.0" encoding="utf-8"?>
<sst xmlns="http://schemas.openxmlformats.org/spreadsheetml/2006/main" count="90" uniqueCount="75">
  <si>
    <t>รวมทั้งสิ้น</t>
  </si>
  <si>
    <t>ชั้น</t>
  </si>
  <si>
    <t>อื่นๆ</t>
  </si>
  <si>
    <t>ไทย</t>
  </si>
  <si>
    <t>กัมพูชา</t>
  </si>
  <si>
    <t>เกาหลีใต้</t>
  </si>
  <si>
    <t>จีน</t>
  </si>
  <si>
    <t>ญี่ปุ่น</t>
  </si>
  <si>
    <t>เนปาล</t>
  </si>
  <si>
    <t>ปากีฯ</t>
  </si>
  <si>
    <t>ฟิลิปปิน</t>
  </si>
  <si>
    <t>มาเลเซีย</t>
  </si>
  <si>
    <t>ลาว</t>
  </si>
  <si>
    <t>เวียดนาม</t>
  </si>
  <si>
    <t>ศรีลังกา</t>
  </si>
  <si>
    <t>สิงคโปร์</t>
  </si>
  <si>
    <t>อินเดีย</t>
  </si>
  <si>
    <t>ไม่ปรากฏ</t>
  </si>
  <si>
    <t>พม่า</t>
  </si>
  <si>
    <t>ซาอุฯ</t>
  </si>
  <si>
    <t>อนุบาล 1</t>
  </si>
  <si>
    <t>อนุบาล 2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</si>
  <si>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</si>
  <si>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</si>
  <si>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</si>
  <si>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</si>
  <si>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</si>
  <si>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</si>
  <si>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มัธยมศึกษาปีที่ 1</t>
  </si>
  <si>
    <t>มัธยมศึกษาปีที่ 2</t>
  </si>
  <si>
    <t>มัธยมศึกษาปีที่ 3</t>
  </si>
  <si>
    <t>มัธยมศึกษาปีที่ 4</t>
  </si>
  <si>
    <t>มัธยมศึกษาปีที่ 5</t>
  </si>
  <si>
    <t>มัธยมศึกษาปีที่ 6</t>
  </si>
  <si>
    <t>อนุบาล 3</t>
  </si>
  <si>
    <t>ค่า</t>
  </si>
  <si>
    <t>ซาอุดีอาระเบีย</t>
  </si>
  <si>
    <t>ปากีสถาน</t>
  </si>
  <si>
    <t>ไม่ปรากฎสัญชาติ</t>
  </si>
  <si>
    <t>อินโดนีเซีย</t>
  </si>
  <si>
    <t>ผลรวมทั้งหมด</t>
  </si>
  <si>
    <t>ผลรวม ของ รวมอ.1</t>
  </si>
  <si>
    <t>ผลรวม ของ รวมอ.2</t>
  </si>
  <si>
    <t>ผลรวม ของ รวมอ.3</t>
  </si>
  <si>
    <t>ผลรวม ของ รวมอนุบาล</t>
  </si>
  <si>
    <t>ผลรวม ของ รวมป.1</t>
  </si>
  <si>
    <t>ผลรวม ของ รวมป.2</t>
  </si>
  <si>
    <t>ผลรวม ของ รวมป.3</t>
  </si>
  <si>
    <t>ผลรวม ของ รวมป.4</t>
  </si>
  <si>
    <t>ผลรวม ของ รวมป.5</t>
  </si>
  <si>
    <t>ผลรวม ของ รวมป.6</t>
  </si>
  <si>
    <t>ผลรวม ของ รวมประถม</t>
  </si>
  <si>
    <t>ผลรวม ของ รวมม.1</t>
  </si>
  <si>
    <t>ผลรวม ของ รวมม.2</t>
  </si>
  <si>
    <t>ผลรวม ของ รวมม.3</t>
  </si>
  <si>
    <t>ผลรวม ของ รวมม.ต้น</t>
  </si>
  <si>
    <t>ผลรวม ของ รวมม.4</t>
  </si>
  <si>
    <t>ผลรวม ของ รวมม.5</t>
  </si>
  <si>
    <t>ผลรวม ของ รวมม.6</t>
  </si>
  <si>
    <t>ผลรวม ของ รวมปวช.1</t>
  </si>
  <si>
    <t>ผลรวม ของ รวมปวช.2</t>
  </si>
  <si>
    <t>ผลรวม ของ รวมปวช.3</t>
  </si>
  <si>
    <t>รวมก่อนประถมศึกษา</t>
  </si>
  <si>
    <t>รวมประถมศึกษา</t>
  </si>
  <si>
    <t>รวมมัธยมศึกษาตอนต้น</t>
  </si>
  <si>
    <t>รวมมัธยมศึกษาตอนปลาย</t>
  </si>
  <si>
    <t>สัญชาติ</t>
  </si>
  <si>
    <t>รวม</t>
  </si>
  <si>
    <t>อินโดฯ</t>
  </si>
  <si>
    <t>ตารางที่ 19 จำนวนนักเรียน รายชั้น จำแนกตามสัญชาติ  ปีการศึกษา 2566</t>
  </si>
  <si>
    <t>รวมปวช</t>
  </si>
  <si>
    <t>ปวช.1</t>
  </si>
  <si>
    <t>ปวช.2</t>
  </si>
  <si>
    <t>ปวช.3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</si>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</sst>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28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6"/>
      <name val="TH SarabunPSK"/>
      <family val="2"/>
    </font>
    <font>
      <sz val="11"/>
      <color theme="1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57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6"/>
      <color theme="1"/>
      <name val="TH SarabunPSK"/>
      <family val="2"/>
    </font>
    <font>
      <sz val="10"/>
      <name val="Arial"/>
      <charset val="22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  <charset val="222"/>
    </font>
    <font>
      <sz val="16"/>
      <name val="TH SarabunPSK"/>
      <family val="2"/>
      <charset val="22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6">
    <xf numFmtId="0" fontId="0" fillId="0" borderId="0"/>
    <xf numFmtId="0" fontId="2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10" applyNumberFormat="0" applyAlignment="0" applyProtection="0"/>
    <xf numFmtId="0" fontId="13" fillId="6" borderId="11" applyNumberFormat="0" applyAlignment="0" applyProtection="0"/>
    <xf numFmtId="0" fontId="14" fillId="6" borderId="10" applyNumberFormat="0" applyAlignment="0" applyProtection="0"/>
    <xf numFmtId="0" fontId="15" fillId="0" borderId="12" applyNumberFormat="0" applyFill="0" applyAlignment="0" applyProtection="0"/>
    <xf numFmtId="0" fontId="16" fillId="7" borderId="13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14" applyNumberFormat="0" applyFont="0" applyAlignment="0" applyProtection="0"/>
    <xf numFmtId="164" fontId="22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 textRotation="180"/>
    </xf>
    <xf numFmtId="0" fontId="3" fillId="0" borderId="2" xfId="0" applyFont="1" applyBorder="1" applyAlignment="1">
      <alignment horizontal="center" vertical="top" textRotation="180"/>
    </xf>
    <xf numFmtId="0" fontId="3" fillId="0" borderId="2" xfId="0" applyFont="1" applyBorder="1"/>
    <xf numFmtId="0" fontId="25" fillId="0" borderId="0" xfId="0" applyFont="1"/>
    <xf numFmtId="0" fontId="24" fillId="0" borderId="4" xfId="0" applyFont="1" applyFill="1" applyBorder="1" applyAlignment="1">
      <alignment horizontal="center"/>
    </xf>
    <xf numFmtId="0" fontId="3" fillId="0" borderId="0" xfId="0" applyFont="1" applyFill="1"/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0" fontId="24" fillId="0" borderId="6" xfId="0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165" fontId="21" fillId="0" borderId="16" xfId="45" applyNumberFormat="1" applyFont="1" applyFill="1" applyBorder="1" applyAlignment="1">
      <alignment horizontal="left"/>
    </xf>
    <xf numFmtId="3" fontId="21" fillId="0" borderId="16" xfId="43" applyNumberFormat="1" applyFont="1" applyFill="1" applyBorder="1"/>
    <xf numFmtId="3" fontId="3" fillId="0" borderId="16" xfId="0" applyNumberFormat="1" applyFont="1" applyFill="1" applyBorder="1"/>
    <xf numFmtId="165" fontId="21" fillId="0" borderId="17" xfId="45" applyNumberFormat="1" applyFont="1" applyFill="1" applyBorder="1" applyAlignment="1">
      <alignment horizontal="left"/>
    </xf>
    <xf numFmtId="3" fontId="21" fillId="0" borderId="17" xfId="43" applyNumberFormat="1" applyFont="1" applyFill="1" applyBorder="1"/>
    <xf numFmtId="3" fontId="3" fillId="0" borderId="17" xfId="0" applyNumberFormat="1" applyFont="1" applyFill="1" applyBorder="1"/>
    <xf numFmtId="165" fontId="21" fillId="0" borderId="18" xfId="45" applyNumberFormat="1" applyFont="1" applyFill="1" applyBorder="1" applyAlignment="1">
      <alignment horizontal="left"/>
    </xf>
    <xf numFmtId="3" fontId="21" fillId="0" borderId="18" xfId="43" applyNumberFormat="1" applyFont="1" applyFill="1" applyBorder="1"/>
    <xf numFmtId="3" fontId="3" fillId="0" borderId="18" xfId="0" applyNumberFormat="1" applyFont="1" applyFill="1" applyBorder="1"/>
    <xf numFmtId="165" fontId="23" fillId="0" borderId="2" xfId="45" applyNumberFormat="1" applyFont="1" applyFill="1" applyBorder="1" applyAlignment="1">
      <alignment horizontal="center"/>
    </xf>
    <xf numFmtId="3" fontId="24" fillId="0" borderId="2" xfId="0" applyNumberFormat="1" applyFont="1" applyFill="1" applyBorder="1"/>
    <xf numFmtId="165" fontId="21" fillId="0" borderId="19" xfId="45" applyNumberFormat="1" applyFont="1" applyFill="1" applyBorder="1" applyAlignment="1">
      <alignment horizontal="left"/>
    </xf>
    <xf numFmtId="3" fontId="21" fillId="0" borderId="19" xfId="43" applyNumberFormat="1" applyFont="1" applyFill="1" applyBorder="1"/>
    <xf numFmtId="3" fontId="3" fillId="0" borderId="19" xfId="0" applyNumberFormat="1" applyFont="1" applyFill="1" applyBorder="1"/>
    <xf numFmtId="3" fontId="3" fillId="0" borderId="19" xfId="43" applyNumberFormat="1" applyFont="1" applyFill="1" applyBorder="1"/>
    <xf numFmtId="3" fontId="3" fillId="0" borderId="17" xfId="43" applyNumberFormat="1" applyFont="1" applyFill="1" applyBorder="1"/>
    <xf numFmtId="3" fontId="3" fillId="0" borderId="18" xfId="43" applyNumberFormat="1" applyFont="1" applyFill="1" applyBorder="1"/>
    <xf numFmtId="0" fontId="2" fillId="0" borderId="0" xfId="0" applyFont="1" applyFill="1"/>
    <xf numFmtId="165" fontId="26" fillId="0" borderId="1" xfId="45" applyNumberFormat="1" applyFont="1" applyFill="1" applyBorder="1" applyAlignment="1">
      <alignment horizontal="left"/>
    </xf>
    <xf numFmtId="3" fontId="27" fillId="0" borderId="1" xfId="0" applyNumberFormat="1" applyFont="1" applyFill="1" applyBorder="1"/>
    <xf numFmtId="3" fontId="27" fillId="0" borderId="1" xfId="0" applyNumberFormat="1" applyFont="1" applyFill="1" applyBorder="1" applyAlignment="1">
      <alignment horizontal="right"/>
    </xf>
    <xf numFmtId="3" fontId="27" fillId="0" borderId="2" xfId="0" applyNumberFormat="1" applyFont="1" applyFill="1" applyBorder="1"/>
    <xf numFmtId="165" fontId="23" fillId="0" borderId="1" xfId="45" applyNumberFormat="1" applyFont="1" applyFill="1" applyBorder="1" applyAlignment="1">
      <alignment horizontal="center"/>
    </xf>
    <xf numFmtId="3" fontId="24" fillId="0" borderId="1" xfId="0" applyNumberFormat="1" applyFont="1" applyFill="1" applyBorder="1"/>
    <xf numFmtId="3" fontId="24" fillId="0" borderId="1" xfId="0" applyNumberFormat="1" applyFont="1" applyFill="1" applyBorder="1" applyAlignment="1">
      <alignment horizontal="right"/>
    </xf>
    <xf numFmtId="0" fontId="24" fillId="0" borderId="0" xfId="0" applyFont="1" applyFill="1"/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45" builtinId="3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" xr:uid="{00000000-0005-0000-0000-000014000000}"/>
    <cellStyle name="Normal 3" xfId="2" xr:uid="{00000000-0005-0000-0000-000015000000}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  <cellStyle name="ปกติ 2" xfId="43" xr:uid="{00000000-0005-0000-0000-00001D000000}"/>
    <cellStyle name="หมายเหตุ 2" xfId="44" xr:uid="{00000000-0005-0000-0000-00002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W27"/>
  <sheetViews>
    <sheetView tabSelected="1" zoomScale="96" zoomScaleNormal="96" workbookViewId="0">
      <pane ySplit="1" topLeftCell="A17" activePane="bottomLeft" state="frozen"/>
      <selection pane="bottomLeft" activeCell="Q24" sqref="Q24"/>
    </sheetView>
  </sheetViews>
  <sheetFormatPr defaultColWidth="9.28515625" defaultRowHeight="24"/>
  <cols>
    <col min="1" max="1" width="23.85546875" style="7" bestFit="1" customWidth="1"/>
    <col min="2" max="2" width="10.140625" style="7" bestFit="1" customWidth="1"/>
    <col min="3" max="3" width="7.28515625" style="7" bestFit="1" customWidth="1"/>
    <col min="4" max="4" width="8.42578125" style="7" bestFit="1" customWidth="1"/>
    <col min="5" max="5" width="6" style="7" bestFit="1" customWidth="1"/>
    <col min="6" max="6" width="5.28515625" style="7" bestFit="1" customWidth="1"/>
    <col min="7" max="7" width="6.42578125" style="7" customWidth="1"/>
    <col min="8" max="8" width="5.7109375" style="7" bestFit="1" customWidth="1"/>
    <col min="9" max="9" width="7.140625" style="7" bestFit="1" customWidth="1"/>
    <col min="10" max="10" width="7.7109375" style="7" bestFit="1" customWidth="1"/>
    <col min="11" max="11" width="8.28515625" style="7" customWidth="1"/>
    <col min="12" max="12" width="7.42578125" style="7" customWidth="1"/>
    <col min="13" max="13" width="8.7109375" style="7" bestFit="1" customWidth="1"/>
    <col min="14" max="14" width="7.7109375" style="7" bestFit="1" customWidth="1"/>
    <col min="15" max="15" width="7.42578125" style="7" bestFit="1" customWidth="1"/>
    <col min="16" max="16" width="6.42578125" style="7" bestFit="1" customWidth="1"/>
    <col min="17" max="17" width="6.7109375" style="7" bestFit="1" customWidth="1"/>
    <col min="18" max="18" width="5.7109375" style="7" bestFit="1" customWidth="1"/>
    <col min="19" max="19" width="8.7109375" style="7" bestFit="1" customWidth="1"/>
    <col min="20" max="20" width="7.28515625" style="7" customWidth="1"/>
    <col min="21" max="21" width="10" style="7" bestFit="1" customWidth="1"/>
    <col min="22" max="16384" width="9.28515625" style="7"/>
  </cols>
  <sheetData>
    <row r="1" spans="1:21">
      <c r="A1" s="6" t="s">
        <v>69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>
      <c r="A2" s="8" t="s">
        <v>1</v>
      </c>
      <c r="B2" s="9" t="s">
        <v>66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1"/>
    </row>
    <row r="3" spans="1:21">
      <c r="A3" s="8"/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18</v>
      </c>
      <c r="J3" s="12" t="s">
        <v>10</v>
      </c>
      <c r="K3" s="12" t="s">
        <v>11</v>
      </c>
      <c r="L3" s="12" t="s">
        <v>12</v>
      </c>
      <c r="M3" s="12" t="s">
        <v>13</v>
      </c>
      <c r="N3" s="12" t="s">
        <v>14</v>
      </c>
      <c r="O3" s="12" t="s">
        <v>15</v>
      </c>
      <c r="P3" s="12" t="s">
        <v>16</v>
      </c>
      <c r="Q3" s="12" t="s">
        <v>68</v>
      </c>
      <c r="R3" s="12" t="s">
        <v>19</v>
      </c>
      <c r="S3" s="12" t="s">
        <v>17</v>
      </c>
      <c r="T3" s="12" t="s">
        <v>2</v>
      </c>
      <c r="U3" s="12" t="s">
        <v>67</v>
      </c>
    </row>
    <row r="4" spans="1:21">
      <c r="A4" s="13" t="s">
        <v>20</v>
      </c>
      <c r="B4" s="14">
        <v>94176</v>
      </c>
      <c r="C4" s="14">
        <v>504</v>
      </c>
      <c r="D4" s="14">
        <v>0</v>
      </c>
      <c r="E4" s="14">
        <v>7</v>
      </c>
      <c r="F4" s="15">
        <v>0</v>
      </c>
      <c r="G4" s="14">
        <v>1</v>
      </c>
      <c r="H4" s="14">
        <v>0</v>
      </c>
      <c r="I4" s="15">
        <v>2192</v>
      </c>
      <c r="J4" s="15">
        <v>3</v>
      </c>
      <c r="K4" s="15">
        <v>5</v>
      </c>
      <c r="L4" s="15">
        <v>286</v>
      </c>
      <c r="M4" s="15">
        <v>13</v>
      </c>
      <c r="N4" s="15">
        <v>1</v>
      </c>
      <c r="O4" s="15">
        <v>0</v>
      </c>
      <c r="P4" s="15">
        <v>0</v>
      </c>
      <c r="Q4" s="15">
        <v>1</v>
      </c>
      <c r="R4" s="15">
        <v>0</v>
      </c>
      <c r="S4" s="15">
        <v>769</v>
      </c>
      <c r="T4" s="15">
        <v>1497</v>
      </c>
      <c r="U4" s="15">
        <f>SUM(B4:T4)</f>
        <v>99455</v>
      </c>
    </row>
    <row r="5" spans="1:21">
      <c r="A5" s="16" t="s">
        <v>21</v>
      </c>
      <c r="B5" s="17">
        <v>342742</v>
      </c>
      <c r="C5" s="17">
        <v>2054</v>
      </c>
      <c r="D5" s="17">
        <v>3</v>
      </c>
      <c r="E5" s="17">
        <v>14</v>
      </c>
      <c r="F5" s="17">
        <v>3</v>
      </c>
      <c r="G5" s="17">
        <v>1</v>
      </c>
      <c r="H5" s="17">
        <v>3</v>
      </c>
      <c r="I5" s="18">
        <v>7769</v>
      </c>
      <c r="J5" s="18">
        <v>15</v>
      </c>
      <c r="K5" s="18">
        <v>7</v>
      </c>
      <c r="L5" s="18">
        <v>1196</v>
      </c>
      <c r="M5" s="18">
        <v>14</v>
      </c>
      <c r="N5" s="18">
        <v>0</v>
      </c>
      <c r="O5" s="18">
        <v>0</v>
      </c>
      <c r="P5" s="18">
        <v>3</v>
      </c>
      <c r="Q5" s="18">
        <v>2</v>
      </c>
      <c r="R5" s="18">
        <v>1</v>
      </c>
      <c r="S5" s="18">
        <v>3619</v>
      </c>
      <c r="T5" s="18">
        <v>6594</v>
      </c>
      <c r="U5" s="15">
        <f>SUM(B5:T5)</f>
        <v>364040</v>
      </c>
    </row>
    <row r="6" spans="1:21">
      <c r="A6" s="19" t="s">
        <v>34</v>
      </c>
      <c r="B6" s="20">
        <v>374140</v>
      </c>
      <c r="C6" s="20">
        <v>2245</v>
      </c>
      <c r="D6" s="20">
        <v>1</v>
      </c>
      <c r="E6" s="20">
        <v>32</v>
      </c>
      <c r="F6" s="20">
        <v>3</v>
      </c>
      <c r="G6" s="20">
        <v>1</v>
      </c>
      <c r="H6" s="21">
        <v>8</v>
      </c>
      <c r="I6" s="21">
        <v>7551</v>
      </c>
      <c r="J6" s="21">
        <v>16</v>
      </c>
      <c r="K6" s="21">
        <v>24</v>
      </c>
      <c r="L6" s="21">
        <v>1170</v>
      </c>
      <c r="M6" s="21">
        <v>8</v>
      </c>
      <c r="N6" s="21">
        <v>1</v>
      </c>
      <c r="O6" s="21">
        <v>2</v>
      </c>
      <c r="P6" s="21">
        <v>2</v>
      </c>
      <c r="Q6" s="21">
        <v>2</v>
      </c>
      <c r="R6" s="21">
        <v>0</v>
      </c>
      <c r="S6" s="21">
        <v>3426</v>
      </c>
      <c r="T6" s="21">
        <v>7562</v>
      </c>
      <c r="U6" s="15">
        <f>SUM(B6:T6)</f>
        <v>396194</v>
      </c>
    </row>
    <row r="7" spans="1:21">
      <c r="A7" s="22" t="s">
        <v>62</v>
      </c>
      <c r="B7" s="23">
        <f t="shared" ref="B7:H7" si="0">SUM(B4:B6)</f>
        <v>811058</v>
      </c>
      <c r="C7" s="23">
        <f t="shared" si="0"/>
        <v>4803</v>
      </c>
      <c r="D7" s="23">
        <f t="shared" si="0"/>
        <v>4</v>
      </c>
      <c r="E7" s="23">
        <f t="shared" si="0"/>
        <v>53</v>
      </c>
      <c r="F7" s="23">
        <f t="shared" si="0"/>
        <v>6</v>
      </c>
      <c r="G7" s="23">
        <f t="shared" si="0"/>
        <v>3</v>
      </c>
      <c r="H7" s="23">
        <f t="shared" si="0"/>
        <v>11</v>
      </c>
      <c r="I7" s="23">
        <f>SUM(I4:I6)</f>
        <v>17512</v>
      </c>
      <c r="J7" s="23">
        <f>SUM(J4:J6)</f>
        <v>34</v>
      </c>
      <c r="K7" s="23">
        <f>SUM(K4:K6)</f>
        <v>36</v>
      </c>
      <c r="L7" s="23">
        <f>SUM(L4:L6)</f>
        <v>2652</v>
      </c>
      <c r="M7" s="23">
        <f>SUM(M4:M6)</f>
        <v>35</v>
      </c>
      <c r="N7" s="23">
        <f>SUM(N4:N6)</f>
        <v>2</v>
      </c>
      <c r="O7" s="23">
        <f t="shared" ref="O7:T7" si="1">SUM(O4:O6)</f>
        <v>2</v>
      </c>
      <c r="P7" s="23">
        <f t="shared" si="1"/>
        <v>5</v>
      </c>
      <c r="Q7" s="23">
        <f t="shared" si="1"/>
        <v>5</v>
      </c>
      <c r="R7" s="23">
        <f t="shared" si="1"/>
        <v>1</v>
      </c>
      <c r="S7" s="23">
        <f t="shared" si="1"/>
        <v>7814</v>
      </c>
      <c r="T7" s="23">
        <f t="shared" si="1"/>
        <v>15653</v>
      </c>
      <c r="U7" s="23">
        <f>SUM(U4:U6)</f>
        <v>859689</v>
      </c>
    </row>
    <row r="8" spans="1:21">
      <c r="A8" s="24" t="s">
        <v>22</v>
      </c>
      <c r="B8" s="25">
        <v>424888</v>
      </c>
      <c r="C8" s="25">
        <v>3642</v>
      </c>
      <c r="D8" s="25">
        <v>1</v>
      </c>
      <c r="E8" s="25">
        <v>30</v>
      </c>
      <c r="F8" s="25">
        <v>10</v>
      </c>
      <c r="G8" s="25">
        <v>2</v>
      </c>
      <c r="H8" s="26">
        <v>6</v>
      </c>
      <c r="I8" s="26">
        <v>13227</v>
      </c>
      <c r="J8" s="26">
        <v>24</v>
      </c>
      <c r="K8" s="26">
        <v>21</v>
      </c>
      <c r="L8" s="26">
        <v>1982</v>
      </c>
      <c r="M8" s="26">
        <v>20</v>
      </c>
      <c r="N8" s="26">
        <v>0</v>
      </c>
      <c r="O8" s="26">
        <v>0</v>
      </c>
      <c r="P8" s="26">
        <v>2</v>
      </c>
      <c r="Q8" s="26">
        <v>1</v>
      </c>
      <c r="R8" s="26">
        <v>1</v>
      </c>
      <c r="S8" s="26">
        <v>5598</v>
      </c>
      <c r="T8" s="26">
        <v>11259</v>
      </c>
      <c r="U8" s="15">
        <f t="shared" ref="U8:U13" si="2">SUM(B8:T8)</f>
        <v>460714</v>
      </c>
    </row>
    <row r="9" spans="1:21">
      <c r="A9" s="16" t="s">
        <v>23</v>
      </c>
      <c r="B9" s="17">
        <v>439928</v>
      </c>
      <c r="C9" s="17">
        <v>2952</v>
      </c>
      <c r="D9" s="17">
        <v>2</v>
      </c>
      <c r="E9" s="17">
        <v>39</v>
      </c>
      <c r="F9" s="17">
        <v>4</v>
      </c>
      <c r="G9" s="17">
        <v>1</v>
      </c>
      <c r="H9" s="18">
        <v>5</v>
      </c>
      <c r="I9" s="18">
        <v>9951</v>
      </c>
      <c r="J9" s="18">
        <v>24</v>
      </c>
      <c r="K9" s="18">
        <v>35</v>
      </c>
      <c r="L9" s="18">
        <v>1477</v>
      </c>
      <c r="M9" s="18">
        <v>13</v>
      </c>
      <c r="N9" s="18">
        <v>1</v>
      </c>
      <c r="O9" s="18">
        <v>1</v>
      </c>
      <c r="P9" s="18">
        <v>5</v>
      </c>
      <c r="Q9" s="18">
        <v>2</v>
      </c>
      <c r="R9" s="18">
        <v>0</v>
      </c>
      <c r="S9" s="18">
        <v>4858</v>
      </c>
      <c r="T9" s="18">
        <v>7199</v>
      </c>
      <c r="U9" s="15">
        <f t="shared" si="2"/>
        <v>466497</v>
      </c>
    </row>
    <row r="10" spans="1:21">
      <c r="A10" s="16" t="s">
        <v>24</v>
      </c>
      <c r="B10" s="17">
        <v>458916</v>
      </c>
      <c r="C10" s="17">
        <v>2795</v>
      </c>
      <c r="D10" s="17">
        <v>4</v>
      </c>
      <c r="E10" s="17">
        <v>82</v>
      </c>
      <c r="F10" s="17">
        <v>5</v>
      </c>
      <c r="G10" s="17">
        <v>0</v>
      </c>
      <c r="H10" s="18">
        <v>13</v>
      </c>
      <c r="I10" s="18">
        <v>7480</v>
      </c>
      <c r="J10" s="18">
        <v>24</v>
      </c>
      <c r="K10" s="18">
        <v>25</v>
      </c>
      <c r="L10" s="18">
        <v>1195</v>
      </c>
      <c r="M10" s="18">
        <v>7</v>
      </c>
      <c r="N10" s="18">
        <v>0</v>
      </c>
      <c r="O10" s="18">
        <v>1</v>
      </c>
      <c r="P10" s="18">
        <v>5</v>
      </c>
      <c r="Q10" s="18">
        <v>4</v>
      </c>
      <c r="R10" s="18">
        <v>0</v>
      </c>
      <c r="S10" s="18">
        <v>5235</v>
      </c>
      <c r="T10" s="18">
        <v>3360</v>
      </c>
      <c r="U10" s="15">
        <f t="shared" si="2"/>
        <v>479151</v>
      </c>
    </row>
    <row r="11" spans="1:21">
      <c r="A11" s="16" t="s">
        <v>25</v>
      </c>
      <c r="B11" s="17">
        <v>475336</v>
      </c>
      <c r="C11" s="17">
        <v>2471</v>
      </c>
      <c r="D11" s="17">
        <v>14</v>
      </c>
      <c r="E11" s="17">
        <v>112</v>
      </c>
      <c r="F11" s="17">
        <v>3</v>
      </c>
      <c r="G11" s="17">
        <v>3</v>
      </c>
      <c r="H11" s="17">
        <v>6</v>
      </c>
      <c r="I11" s="18">
        <v>6301</v>
      </c>
      <c r="J11" s="18">
        <v>29</v>
      </c>
      <c r="K11" s="18">
        <v>39</v>
      </c>
      <c r="L11" s="18">
        <v>1208</v>
      </c>
      <c r="M11" s="18">
        <v>10</v>
      </c>
      <c r="N11" s="18">
        <v>0</v>
      </c>
      <c r="O11" s="18">
        <v>2</v>
      </c>
      <c r="P11" s="18">
        <v>7</v>
      </c>
      <c r="Q11" s="18">
        <v>6</v>
      </c>
      <c r="R11" s="18">
        <v>0</v>
      </c>
      <c r="S11" s="18">
        <v>5386</v>
      </c>
      <c r="T11" s="18">
        <v>2094</v>
      </c>
      <c r="U11" s="15">
        <f t="shared" si="2"/>
        <v>493027</v>
      </c>
    </row>
    <row r="12" spans="1:21">
      <c r="A12" s="16" t="s">
        <v>26</v>
      </c>
      <c r="B12" s="17">
        <v>512750</v>
      </c>
      <c r="C12" s="17">
        <v>2558</v>
      </c>
      <c r="D12" s="17">
        <v>20</v>
      </c>
      <c r="E12" s="17">
        <v>140</v>
      </c>
      <c r="F12" s="17">
        <v>8</v>
      </c>
      <c r="G12" s="17">
        <v>3</v>
      </c>
      <c r="H12" s="18">
        <v>6</v>
      </c>
      <c r="I12" s="18">
        <v>6111</v>
      </c>
      <c r="J12" s="18">
        <v>12</v>
      </c>
      <c r="K12" s="18">
        <v>39</v>
      </c>
      <c r="L12" s="18">
        <v>1104</v>
      </c>
      <c r="M12" s="18">
        <v>11</v>
      </c>
      <c r="N12" s="18">
        <v>0</v>
      </c>
      <c r="O12" s="18">
        <v>2</v>
      </c>
      <c r="P12" s="18">
        <v>8</v>
      </c>
      <c r="Q12" s="18">
        <v>3</v>
      </c>
      <c r="R12" s="18">
        <v>1</v>
      </c>
      <c r="S12" s="18">
        <v>5094</v>
      </c>
      <c r="T12" s="18">
        <v>1238</v>
      </c>
      <c r="U12" s="15">
        <f t="shared" si="2"/>
        <v>529108</v>
      </c>
    </row>
    <row r="13" spans="1:21">
      <c r="A13" s="19" t="s">
        <v>27</v>
      </c>
      <c r="B13" s="20">
        <v>513448</v>
      </c>
      <c r="C13" s="20">
        <v>2267</v>
      </c>
      <c r="D13" s="20">
        <v>17</v>
      </c>
      <c r="E13" s="20">
        <v>139</v>
      </c>
      <c r="F13" s="20">
        <v>6</v>
      </c>
      <c r="G13" s="20">
        <v>1</v>
      </c>
      <c r="H13" s="21">
        <v>9</v>
      </c>
      <c r="I13" s="21">
        <v>5402</v>
      </c>
      <c r="J13" s="21">
        <v>26</v>
      </c>
      <c r="K13" s="21">
        <v>22</v>
      </c>
      <c r="L13" s="21">
        <v>886</v>
      </c>
      <c r="M13" s="21">
        <v>4</v>
      </c>
      <c r="N13" s="21">
        <v>0</v>
      </c>
      <c r="O13" s="21">
        <v>1</v>
      </c>
      <c r="P13" s="21">
        <v>4</v>
      </c>
      <c r="Q13" s="21">
        <v>8</v>
      </c>
      <c r="R13" s="21">
        <v>0</v>
      </c>
      <c r="S13" s="21">
        <v>4225</v>
      </c>
      <c r="T13" s="21">
        <v>1061</v>
      </c>
      <c r="U13" s="15">
        <f t="shared" si="2"/>
        <v>527526</v>
      </c>
    </row>
    <row r="14" spans="1:21">
      <c r="A14" s="22" t="s">
        <v>63</v>
      </c>
      <c r="B14" s="23">
        <f t="shared" ref="B14:G14" si="3">SUM(B8:B13)</f>
        <v>2825266</v>
      </c>
      <c r="C14" s="23">
        <f t="shared" si="3"/>
        <v>16685</v>
      </c>
      <c r="D14" s="23">
        <f t="shared" si="3"/>
        <v>58</v>
      </c>
      <c r="E14" s="23">
        <f t="shared" si="3"/>
        <v>542</v>
      </c>
      <c r="F14" s="23">
        <f t="shared" si="3"/>
        <v>36</v>
      </c>
      <c r="G14" s="23">
        <f t="shared" si="3"/>
        <v>10</v>
      </c>
      <c r="H14" s="23">
        <f t="shared" ref="H14:T14" si="4">SUM(H8:H13)</f>
        <v>45</v>
      </c>
      <c r="I14" s="23">
        <f t="shared" si="4"/>
        <v>48472</v>
      </c>
      <c r="J14" s="23">
        <f t="shared" si="4"/>
        <v>139</v>
      </c>
      <c r="K14" s="23">
        <f t="shared" si="4"/>
        <v>181</v>
      </c>
      <c r="L14" s="23">
        <f t="shared" si="4"/>
        <v>7852</v>
      </c>
      <c r="M14" s="23">
        <f t="shared" si="4"/>
        <v>65</v>
      </c>
      <c r="N14" s="23">
        <f>SUM(N8:N13)</f>
        <v>1</v>
      </c>
      <c r="O14" s="23">
        <f t="shared" si="4"/>
        <v>7</v>
      </c>
      <c r="P14" s="23">
        <f t="shared" si="4"/>
        <v>31</v>
      </c>
      <c r="Q14" s="23">
        <f t="shared" si="4"/>
        <v>24</v>
      </c>
      <c r="R14" s="23">
        <f t="shared" si="4"/>
        <v>2</v>
      </c>
      <c r="S14" s="23">
        <f t="shared" si="4"/>
        <v>30396</v>
      </c>
      <c r="T14" s="23">
        <f t="shared" si="4"/>
        <v>26211</v>
      </c>
      <c r="U14" s="23">
        <f t="shared" ref="U14:U18" si="5">SUM(B14:T14)</f>
        <v>2956023</v>
      </c>
    </row>
    <row r="15" spans="1:21">
      <c r="A15" s="24" t="s">
        <v>28</v>
      </c>
      <c r="B15" s="27">
        <v>551327</v>
      </c>
      <c r="C15" s="27">
        <v>1475</v>
      </c>
      <c r="D15" s="27">
        <v>14</v>
      </c>
      <c r="E15" s="27">
        <v>126</v>
      </c>
      <c r="F15" s="27">
        <v>15</v>
      </c>
      <c r="G15" s="27">
        <v>1</v>
      </c>
      <c r="H15" s="26">
        <v>14</v>
      </c>
      <c r="I15" s="26">
        <v>3926</v>
      </c>
      <c r="J15" s="26">
        <v>28</v>
      </c>
      <c r="K15" s="26">
        <v>20</v>
      </c>
      <c r="L15" s="26">
        <v>602</v>
      </c>
      <c r="M15" s="26">
        <v>19</v>
      </c>
      <c r="N15" s="26">
        <v>0</v>
      </c>
      <c r="O15" s="26">
        <v>0</v>
      </c>
      <c r="P15" s="26">
        <v>7</v>
      </c>
      <c r="Q15" s="26">
        <v>2</v>
      </c>
      <c r="R15" s="26">
        <v>1</v>
      </c>
      <c r="S15" s="26">
        <v>3204</v>
      </c>
      <c r="T15" s="26">
        <v>1308</v>
      </c>
      <c r="U15" s="15">
        <f>SUM(B15:T15)</f>
        <v>562089</v>
      </c>
    </row>
    <row r="16" spans="1:21">
      <c r="A16" s="16" t="s">
        <v>29</v>
      </c>
      <c r="B16" s="28">
        <v>548133</v>
      </c>
      <c r="C16" s="28">
        <v>1196</v>
      </c>
      <c r="D16" s="28">
        <v>17</v>
      </c>
      <c r="E16" s="28">
        <v>108</v>
      </c>
      <c r="F16" s="28">
        <v>12</v>
      </c>
      <c r="G16" s="28">
        <v>3</v>
      </c>
      <c r="H16" s="18">
        <v>5</v>
      </c>
      <c r="I16" s="18">
        <v>3420</v>
      </c>
      <c r="J16" s="18">
        <v>19</v>
      </c>
      <c r="K16" s="18">
        <v>13</v>
      </c>
      <c r="L16" s="18">
        <v>460</v>
      </c>
      <c r="M16" s="18">
        <v>8</v>
      </c>
      <c r="N16" s="18">
        <v>1</v>
      </c>
      <c r="O16" s="18">
        <v>1</v>
      </c>
      <c r="P16" s="18">
        <v>8</v>
      </c>
      <c r="Q16" s="18">
        <v>3</v>
      </c>
      <c r="R16" s="18">
        <v>3</v>
      </c>
      <c r="S16" s="18">
        <v>2739</v>
      </c>
      <c r="T16" s="18">
        <v>1233</v>
      </c>
      <c r="U16" s="15">
        <f>SUM(B16:T16)</f>
        <v>557382</v>
      </c>
    </row>
    <row r="17" spans="1:23">
      <c r="A17" s="19" t="s">
        <v>30</v>
      </c>
      <c r="B17" s="29">
        <v>533162</v>
      </c>
      <c r="C17" s="29">
        <v>1005</v>
      </c>
      <c r="D17" s="29">
        <v>24</v>
      </c>
      <c r="E17" s="29">
        <v>105</v>
      </c>
      <c r="F17" s="29">
        <v>18</v>
      </c>
      <c r="G17" s="29">
        <v>2</v>
      </c>
      <c r="H17" s="21">
        <v>11</v>
      </c>
      <c r="I17" s="21">
        <v>3013</v>
      </c>
      <c r="J17" s="21">
        <v>28</v>
      </c>
      <c r="K17" s="21">
        <v>13</v>
      </c>
      <c r="L17" s="21">
        <v>416</v>
      </c>
      <c r="M17" s="21">
        <v>13</v>
      </c>
      <c r="N17" s="21">
        <v>0</v>
      </c>
      <c r="O17" s="21">
        <v>0</v>
      </c>
      <c r="P17" s="21">
        <v>1</v>
      </c>
      <c r="Q17" s="21">
        <v>1</v>
      </c>
      <c r="R17" s="21">
        <v>4</v>
      </c>
      <c r="S17" s="21">
        <v>2568</v>
      </c>
      <c r="T17" s="21">
        <v>1180</v>
      </c>
      <c r="U17" s="15">
        <f>SUM(B17:T17)</f>
        <v>541564</v>
      </c>
    </row>
    <row r="18" spans="1:23">
      <c r="A18" s="22" t="s">
        <v>64</v>
      </c>
      <c r="B18" s="23">
        <f t="shared" ref="B18:G18" si="6">SUM(B15:B17)</f>
        <v>1632622</v>
      </c>
      <c r="C18" s="23">
        <f t="shared" si="6"/>
        <v>3676</v>
      </c>
      <c r="D18" s="23">
        <f t="shared" si="6"/>
        <v>55</v>
      </c>
      <c r="E18" s="23">
        <f t="shared" si="6"/>
        <v>339</v>
      </c>
      <c r="F18" s="23">
        <f t="shared" si="6"/>
        <v>45</v>
      </c>
      <c r="G18" s="23">
        <f t="shared" si="6"/>
        <v>6</v>
      </c>
      <c r="H18" s="23">
        <f t="shared" ref="H18:T18" si="7">SUM(H15:H17)</f>
        <v>30</v>
      </c>
      <c r="I18" s="23">
        <f t="shared" si="7"/>
        <v>10359</v>
      </c>
      <c r="J18" s="23">
        <f t="shared" si="7"/>
        <v>75</v>
      </c>
      <c r="K18" s="23">
        <f t="shared" si="7"/>
        <v>46</v>
      </c>
      <c r="L18" s="23">
        <f t="shared" si="7"/>
        <v>1478</v>
      </c>
      <c r="M18" s="23">
        <f t="shared" si="7"/>
        <v>40</v>
      </c>
      <c r="N18" s="23">
        <f>SUM(N15:N17)</f>
        <v>1</v>
      </c>
      <c r="O18" s="23">
        <f t="shared" si="7"/>
        <v>1</v>
      </c>
      <c r="P18" s="23">
        <f t="shared" si="7"/>
        <v>16</v>
      </c>
      <c r="Q18" s="23">
        <f t="shared" si="7"/>
        <v>6</v>
      </c>
      <c r="R18" s="23">
        <f t="shared" si="7"/>
        <v>8</v>
      </c>
      <c r="S18" s="23">
        <f t="shared" si="7"/>
        <v>8511</v>
      </c>
      <c r="T18" s="23">
        <f t="shared" si="7"/>
        <v>3721</v>
      </c>
      <c r="U18" s="23">
        <f t="shared" si="5"/>
        <v>1661035</v>
      </c>
    </row>
    <row r="19" spans="1:23">
      <c r="A19" s="24" t="s">
        <v>31</v>
      </c>
      <c r="B19" s="25">
        <v>371860</v>
      </c>
      <c r="C19" s="25">
        <v>321</v>
      </c>
      <c r="D19" s="25">
        <v>6</v>
      </c>
      <c r="E19" s="25">
        <v>57</v>
      </c>
      <c r="F19" s="25">
        <v>8</v>
      </c>
      <c r="G19" s="25">
        <v>2</v>
      </c>
      <c r="H19" s="26">
        <v>6</v>
      </c>
      <c r="I19" s="26">
        <v>1076</v>
      </c>
      <c r="J19" s="26">
        <v>34</v>
      </c>
      <c r="K19" s="26">
        <v>6</v>
      </c>
      <c r="L19" s="26">
        <v>148</v>
      </c>
      <c r="M19" s="26">
        <v>13</v>
      </c>
      <c r="N19" s="26">
        <v>1</v>
      </c>
      <c r="O19" s="26">
        <v>0</v>
      </c>
      <c r="P19" s="26">
        <v>2</v>
      </c>
      <c r="Q19" s="26">
        <v>2</v>
      </c>
      <c r="R19" s="26">
        <v>1</v>
      </c>
      <c r="S19" s="26">
        <v>889</v>
      </c>
      <c r="T19" s="26">
        <v>729</v>
      </c>
      <c r="U19" s="15">
        <f>SUM(B19:T19)</f>
        <v>375161</v>
      </c>
    </row>
    <row r="20" spans="1:23">
      <c r="A20" s="16" t="s">
        <v>32</v>
      </c>
      <c r="B20" s="17">
        <v>352671</v>
      </c>
      <c r="C20" s="17">
        <v>315</v>
      </c>
      <c r="D20" s="17">
        <v>10</v>
      </c>
      <c r="E20" s="17">
        <v>67</v>
      </c>
      <c r="F20" s="17">
        <v>18</v>
      </c>
      <c r="G20" s="17">
        <v>1</v>
      </c>
      <c r="H20" s="18">
        <v>0</v>
      </c>
      <c r="I20" s="18">
        <v>1017</v>
      </c>
      <c r="J20" s="18">
        <v>20</v>
      </c>
      <c r="K20" s="18">
        <v>11</v>
      </c>
      <c r="L20" s="18">
        <v>124</v>
      </c>
      <c r="M20" s="18">
        <v>2</v>
      </c>
      <c r="N20" s="18">
        <v>0</v>
      </c>
      <c r="O20" s="18">
        <v>1</v>
      </c>
      <c r="P20" s="18">
        <v>5</v>
      </c>
      <c r="Q20" s="18">
        <v>0</v>
      </c>
      <c r="R20" s="18">
        <v>0</v>
      </c>
      <c r="S20" s="18">
        <v>784</v>
      </c>
      <c r="T20" s="18">
        <v>458</v>
      </c>
      <c r="U20" s="15">
        <f>SUM(B20:T20)</f>
        <v>355504</v>
      </c>
      <c r="W20" s="30"/>
    </row>
    <row r="21" spans="1:23">
      <c r="A21" s="19" t="s">
        <v>33</v>
      </c>
      <c r="B21" s="20">
        <v>336077</v>
      </c>
      <c r="C21" s="20">
        <v>260</v>
      </c>
      <c r="D21" s="20">
        <v>8</v>
      </c>
      <c r="E21" s="20">
        <v>82</v>
      </c>
      <c r="F21" s="20">
        <v>9</v>
      </c>
      <c r="G21" s="20">
        <v>0</v>
      </c>
      <c r="H21" s="21">
        <v>1</v>
      </c>
      <c r="I21" s="21">
        <v>844</v>
      </c>
      <c r="J21" s="21">
        <v>16</v>
      </c>
      <c r="K21" s="21">
        <v>9</v>
      </c>
      <c r="L21" s="21">
        <v>103</v>
      </c>
      <c r="M21" s="21">
        <v>9</v>
      </c>
      <c r="N21" s="21">
        <v>0</v>
      </c>
      <c r="O21" s="21">
        <v>0</v>
      </c>
      <c r="P21" s="21">
        <v>6</v>
      </c>
      <c r="Q21" s="21">
        <v>0</v>
      </c>
      <c r="R21" s="21">
        <v>1</v>
      </c>
      <c r="S21" s="21">
        <v>645</v>
      </c>
      <c r="T21" s="21">
        <v>437</v>
      </c>
      <c r="U21" s="15">
        <f>SUM(B21:T21)</f>
        <v>338507</v>
      </c>
    </row>
    <row r="22" spans="1:23">
      <c r="A22" s="22" t="s">
        <v>65</v>
      </c>
      <c r="B22" s="23">
        <f t="shared" ref="B22:G22" si="8">SUM(B19:B21)</f>
        <v>1060608</v>
      </c>
      <c r="C22" s="23">
        <f t="shared" si="8"/>
        <v>896</v>
      </c>
      <c r="D22" s="23">
        <f t="shared" si="8"/>
        <v>24</v>
      </c>
      <c r="E22" s="23">
        <f t="shared" si="8"/>
        <v>206</v>
      </c>
      <c r="F22" s="23">
        <f t="shared" si="8"/>
        <v>35</v>
      </c>
      <c r="G22" s="23">
        <f t="shared" si="8"/>
        <v>3</v>
      </c>
      <c r="H22" s="23">
        <f t="shared" ref="H22:T22" si="9">SUM(H19:H21)</f>
        <v>7</v>
      </c>
      <c r="I22" s="23">
        <f t="shared" si="9"/>
        <v>2937</v>
      </c>
      <c r="J22" s="23">
        <f t="shared" si="9"/>
        <v>70</v>
      </c>
      <c r="K22" s="23">
        <f t="shared" si="9"/>
        <v>26</v>
      </c>
      <c r="L22" s="23">
        <f t="shared" si="9"/>
        <v>375</v>
      </c>
      <c r="M22" s="23">
        <f t="shared" si="9"/>
        <v>24</v>
      </c>
      <c r="N22" s="23">
        <f>SUM(N19:N21)</f>
        <v>1</v>
      </c>
      <c r="O22" s="23">
        <f t="shared" si="9"/>
        <v>1</v>
      </c>
      <c r="P22" s="23">
        <f t="shared" si="9"/>
        <v>13</v>
      </c>
      <c r="Q22" s="23">
        <f t="shared" si="9"/>
        <v>2</v>
      </c>
      <c r="R22" s="23">
        <f t="shared" si="9"/>
        <v>2</v>
      </c>
      <c r="S22" s="23">
        <f t="shared" si="9"/>
        <v>2318</v>
      </c>
      <c r="T22" s="23">
        <f t="shared" si="9"/>
        <v>1624</v>
      </c>
      <c r="U22" s="23">
        <f>SUM(B22:T22)</f>
        <v>1069172</v>
      </c>
    </row>
    <row r="23" spans="1:23">
      <c r="A23" s="31" t="s">
        <v>71</v>
      </c>
      <c r="B23" s="32">
        <v>1566</v>
      </c>
      <c r="C23" s="32">
        <v>3</v>
      </c>
      <c r="D23" s="33">
        <v>0</v>
      </c>
      <c r="E23" s="33">
        <v>1</v>
      </c>
      <c r="F23" s="33">
        <v>0</v>
      </c>
      <c r="G23" s="33">
        <v>0</v>
      </c>
      <c r="H23" s="33">
        <v>0</v>
      </c>
      <c r="I23" s="33">
        <v>39</v>
      </c>
      <c r="J23" s="33">
        <v>1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10</v>
      </c>
      <c r="T23" s="33">
        <v>5</v>
      </c>
      <c r="U23" s="34">
        <f t="shared" ref="U23:U26" si="10">SUM(B23:T23)</f>
        <v>1625</v>
      </c>
    </row>
    <row r="24" spans="1:23">
      <c r="A24" s="31" t="s">
        <v>72</v>
      </c>
      <c r="B24" s="32">
        <v>1193</v>
      </c>
      <c r="C24" s="32">
        <v>2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3</v>
      </c>
      <c r="J24" s="33">
        <v>0</v>
      </c>
      <c r="K24" s="33">
        <v>0</v>
      </c>
      <c r="L24" s="33">
        <v>3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1</v>
      </c>
      <c r="T24" s="33">
        <v>0</v>
      </c>
      <c r="U24" s="34">
        <f t="shared" si="10"/>
        <v>1202</v>
      </c>
    </row>
    <row r="25" spans="1:23">
      <c r="A25" s="31" t="s">
        <v>73</v>
      </c>
      <c r="B25" s="32">
        <v>1309</v>
      </c>
      <c r="C25" s="33" t="s">
        <v>74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2</v>
      </c>
      <c r="J25" s="33">
        <v>0</v>
      </c>
      <c r="K25" s="33">
        <v>0</v>
      </c>
      <c r="L25" s="33">
        <v>1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4">
        <f t="shared" si="10"/>
        <v>1312</v>
      </c>
    </row>
    <row r="26" spans="1:23">
      <c r="A26" s="35" t="s">
        <v>70</v>
      </c>
      <c r="B26" s="36">
        <f>SUM(B23:B25)</f>
        <v>4068</v>
      </c>
      <c r="C26" s="36">
        <f>SUM(C23:C25)</f>
        <v>5</v>
      </c>
      <c r="D26" s="37">
        <f>SUM(D23:D25)</f>
        <v>0</v>
      </c>
      <c r="E26" s="37">
        <f>SUM(E23:E25)</f>
        <v>1</v>
      </c>
      <c r="F26" s="37">
        <f>SUM(F23:F25)</f>
        <v>0</v>
      </c>
      <c r="G26" s="37">
        <f>SUM(G23:G25)</f>
        <v>0</v>
      </c>
      <c r="H26" s="37">
        <f>SUM(H23:H25)</f>
        <v>0</v>
      </c>
      <c r="I26" s="37">
        <f>SUM(I23:I25)</f>
        <v>44</v>
      </c>
      <c r="J26" s="37">
        <f>SUM(J23:J25)</f>
        <v>1</v>
      </c>
      <c r="K26" s="37">
        <f>SUM(K23:K25)</f>
        <v>0</v>
      </c>
      <c r="L26" s="37">
        <f>SUM(L23:L25)</f>
        <v>4</v>
      </c>
      <c r="M26" s="37">
        <f>SUM(M23:M25)</f>
        <v>0</v>
      </c>
      <c r="N26" s="37">
        <f>SUM(N23:N25)</f>
        <v>0</v>
      </c>
      <c r="O26" s="37">
        <f>SUM(O23:O25)</f>
        <v>0</v>
      </c>
      <c r="P26" s="37">
        <f>SUM(P23:P25)</f>
        <v>0</v>
      </c>
      <c r="Q26" s="37">
        <f>SUM(Q23:Q25)</f>
        <v>0</v>
      </c>
      <c r="R26" s="37">
        <f>SUM(R23:R25)</f>
        <v>0</v>
      </c>
      <c r="S26" s="37">
        <f>SUM(S23:S25)</f>
        <v>11</v>
      </c>
      <c r="T26" s="37">
        <f>SUM(T23:T25)</f>
        <v>5</v>
      </c>
      <c r="U26" s="23">
        <f t="shared" si="10"/>
        <v>4139</v>
      </c>
    </row>
    <row r="27" spans="1:23" s="38" customFormat="1">
      <c r="A27" s="35" t="s">
        <v>0</v>
      </c>
      <c r="B27" s="36">
        <f>SUM(B26,B22,B18,B14,B7)</f>
        <v>6333622</v>
      </c>
      <c r="C27" s="36">
        <f>SUM(C26,C22,C18,C14,C7)</f>
        <v>26065</v>
      </c>
      <c r="D27" s="36">
        <f>SUM(D7,D14,D18,D22,D26)</f>
        <v>141</v>
      </c>
      <c r="E27" s="36">
        <f>SUM(E7,E14,E18,E22,E26)</f>
        <v>1141</v>
      </c>
      <c r="F27" s="36">
        <f>SUM(F7,F14,F18,F22,F26)</f>
        <v>122</v>
      </c>
      <c r="G27" s="36">
        <f t="shared" ref="C27:T27" si="11">G7+G14+G18+G22</f>
        <v>22</v>
      </c>
      <c r="H27" s="36">
        <f t="shared" si="11"/>
        <v>93</v>
      </c>
      <c r="I27" s="36">
        <f>SUM(I7,I14,I18,I22,I26)</f>
        <v>79324</v>
      </c>
      <c r="J27" s="36">
        <f>SUM(J7,J14,J18,J22,J26)</f>
        <v>319</v>
      </c>
      <c r="K27" s="36">
        <f t="shared" si="11"/>
        <v>289</v>
      </c>
      <c r="L27" s="36">
        <f>SUM(L7,L14,L18,L22,L26)</f>
        <v>12361</v>
      </c>
      <c r="M27" s="36">
        <f>SUM(M7,M14,M18,M22,M26)</f>
        <v>164</v>
      </c>
      <c r="N27" s="36">
        <f>SUM(N7,N14,N18,N22,N26)</f>
        <v>5</v>
      </c>
      <c r="O27" s="36">
        <f>SUM(O7,O14,O18,O22,O26)</f>
        <v>11</v>
      </c>
      <c r="P27" s="36">
        <f>SUM(P7,P14,P18,P22,P26)</f>
        <v>65</v>
      </c>
      <c r="Q27" s="36">
        <f>SUM(Q7,Q14,Q18,Q22,Q26)</f>
        <v>37</v>
      </c>
      <c r="R27" s="36">
        <f>SUM(R7,R14,R18,R22,R26)</f>
        <v>13</v>
      </c>
      <c r="S27" s="36">
        <f>SUM(S7,S14,S18,S22,S26)</f>
        <v>49050</v>
      </c>
      <c r="T27" s="36">
        <f>SUM(T7,T14,T18,T22,T26)</f>
        <v>47214</v>
      </c>
      <c r="U27" s="36">
        <f>SUM(U7,U14,U18,U22,U26)</f>
        <v>6550058</v>
      </c>
    </row>
  </sheetData>
  <mergeCells count="3">
    <mergeCell ref="A2:A3"/>
    <mergeCell ref="B2:U2"/>
    <mergeCell ref="A1:U1"/>
  </mergeCells>
  <pageMargins left="0.23622047244094491" right="0.15748031496062992" top="0.74803149606299213" bottom="0.74803149606299213" header="0.31496062992125984" footer="0.31496062992125984"/>
  <pageSetup paperSize="9" scale="80" orientation="landscape" r:id="rId1"/>
  <headerFooter>
    <oddHeader>&amp;C&amp;"TH SarabunPSK,ธรรมดา"&amp;16 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7"/>
  <sheetViews>
    <sheetView topLeftCell="A7" workbookViewId="0">
      <selection activeCell="B17" sqref="B17:T19"/>
    </sheetView>
  </sheetViews>
  <sheetFormatPr defaultColWidth="9.28515625" defaultRowHeight="24"/>
  <cols>
    <col min="1" max="1" width="20.28515625" style="1" bestFit="1" customWidth="1"/>
    <col min="2" max="2" width="9" style="1" bestFit="1" customWidth="1"/>
    <col min="3" max="3" width="6.7109375" style="1" bestFit="1" customWidth="1"/>
    <col min="4" max="4" width="4.7109375" style="1" bestFit="1" customWidth="1"/>
    <col min="5" max="5" width="5.42578125" style="1" bestFit="1" customWidth="1"/>
    <col min="6" max="8" width="4.7109375" style="1" bestFit="1" customWidth="1"/>
    <col min="9" max="10" width="6.7109375" style="1" bestFit="1" customWidth="1"/>
    <col min="11" max="11" width="4.7109375" style="1" bestFit="1" customWidth="1"/>
    <col min="12" max="12" width="5.42578125" style="1" bestFit="1" customWidth="1"/>
    <col min="13" max="13" width="6.7109375" style="1" bestFit="1" customWidth="1"/>
    <col min="14" max="18" width="4.7109375" style="1" bestFit="1" customWidth="1"/>
    <col min="19" max="20" width="6.7109375" style="1" bestFit="1" customWidth="1"/>
    <col min="21" max="21" width="10.28515625" style="1" bestFit="1" customWidth="1"/>
    <col min="22" max="16384" width="9.28515625" style="1"/>
  </cols>
  <sheetData>
    <row r="1" spans="1:22" s="2" customFormat="1" ht="78">
      <c r="A1" s="3" t="s">
        <v>35</v>
      </c>
      <c r="B1" s="3" t="s">
        <v>3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37</v>
      </c>
      <c r="I1" s="3" t="s">
        <v>18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39</v>
      </c>
      <c r="R1" s="3" t="s">
        <v>36</v>
      </c>
      <c r="S1" s="3" t="s">
        <v>38</v>
      </c>
      <c r="T1" s="3" t="s">
        <v>2</v>
      </c>
      <c r="U1" s="3" t="s">
        <v>40</v>
      </c>
    </row>
    <row r="2" spans="1:22">
      <c r="A2" s="4" t="s">
        <v>41</v>
      </c>
      <c r="B2">
        <v>94176</v>
      </c>
      <c r="C2">
        <v>504</v>
      </c>
      <c r="D2">
        <v>0</v>
      </c>
      <c r="E2">
        <v>7</v>
      </c>
      <c r="F2">
        <v>0</v>
      </c>
      <c r="G2">
        <v>0</v>
      </c>
      <c r="H2">
        <v>1</v>
      </c>
      <c r="I2">
        <v>0</v>
      </c>
      <c r="J2">
        <v>2192</v>
      </c>
      <c r="K2">
        <v>3</v>
      </c>
      <c r="L2">
        <v>5</v>
      </c>
      <c r="M2">
        <v>286</v>
      </c>
      <c r="N2">
        <v>13</v>
      </c>
      <c r="O2">
        <v>1</v>
      </c>
      <c r="P2">
        <v>0</v>
      </c>
      <c r="Q2">
        <v>0</v>
      </c>
      <c r="R2">
        <v>1</v>
      </c>
      <c r="S2">
        <v>769</v>
      </c>
      <c r="T2">
        <v>1497</v>
      </c>
      <c r="U2">
        <v>99262</v>
      </c>
      <c r="V2" s="5">
        <f>SUM(B2:T2)</f>
        <v>99455</v>
      </c>
    </row>
    <row r="3" spans="1:22">
      <c r="A3" s="4" t="s">
        <v>42</v>
      </c>
      <c r="B3">
        <v>342742</v>
      </c>
      <c r="C3">
        <v>2054</v>
      </c>
      <c r="D3">
        <v>3</v>
      </c>
      <c r="E3">
        <v>14</v>
      </c>
      <c r="F3">
        <v>1</v>
      </c>
      <c r="G3">
        <v>3</v>
      </c>
      <c r="H3">
        <v>1</v>
      </c>
      <c r="I3">
        <v>3</v>
      </c>
      <c r="J3">
        <v>7769</v>
      </c>
      <c r="K3">
        <v>15</v>
      </c>
      <c r="L3">
        <v>7</v>
      </c>
      <c r="M3">
        <v>1196</v>
      </c>
      <c r="N3">
        <v>14</v>
      </c>
      <c r="O3">
        <v>0</v>
      </c>
      <c r="P3">
        <v>0</v>
      </c>
      <c r="Q3">
        <v>3</v>
      </c>
      <c r="R3">
        <v>2</v>
      </c>
      <c r="S3">
        <v>3619</v>
      </c>
      <c r="T3">
        <v>6594</v>
      </c>
      <c r="U3">
        <v>374896</v>
      </c>
      <c r="V3" s="5">
        <f t="shared" ref="V3:V22" si="0">SUM(B3:T3)</f>
        <v>364040</v>
      </c>
    </row>
    <row r="4" spans="1:22">
      <c r="A4" s="4" t="s">
        <v>43</v>
      </c>
      <c r="B4">
        <v>374140</v>
      </c>
      <c r="C4">
        <v>2245</v>
      </c>
      <c r="D4">
        <v>1</v>
      </c>
      <c r="E4">
        <v>32</v>
      </c>
      <c r="F4">
        <v>0</v>
      </c>
      <c r="G4">
        <v>3</v>
      </c>
      <c r="H4">
        <v>1</v>
      </c>
      <c r="I4">
        <v>8</v>
      </c>
      <c r="J4">
        <v>7551</v>
      </c>
      <c r="K4">
        <v>16</v>
      </c>
      <c r="L4">
        <v>24</v>
      </c>
      <c r="M4">
        <v>1170</v>
      </c>
      <c r="N4">
        <v>8</v>
      </c>
      <c r="O4">
        <v>1</v>
      </c>
      <c r="P4">
        <v>2</v>
      </c>
      <c r="Q4">
        <v>2</v>
      </c>
      <c r="R4">
        <v>2</v>
      </c>
      <c r="S4">
        <v>3426</v>
      </c>
      <c r="T4">
        <v>7562</v>
      </c>
      <c r="U4">
        <v>397388</v>
      </c>
      <c r="V4" s="5">
        <f t="shared" si="0"/>
        <v>396194</v>
      </c>
    </row>
    <row r="5" spans="1:22">
      <c r="A5" s="4" t="s">
        <v>44</v>
      </c>
      <c r="B5">
        <v>811058</v>
      </c>
      <c r="C5">
        <v>4803</v>
      </c>
      <c r="D5">
        <v>4</v>
      </c>
      <c r="E5">
        <v>53</v>
      </c>
      <c r="F5">
        <v>1</v>
      </c>
      <c r="G5">
        <v>6</v>
      </c>
      <c r="H5">
        <v>3</v>
      </c>
      <c r="I5">
        <v>11</v>
      </c>
      <c r="J5">
        <v>17512</v>
      </c>
      <c r="K5">
        <v>34</v>
      </c>
      <c r="L5">
        <v>36</v>
      </c>
      <c r="M5">
        <v>2652</v>
      </c>
      <c r="N5">
        <v>35</v>
      </c>
      <c r="O5">
        <v>2</v>
      </c>
      <c r="P5">
        <v>2</v>
      </c>
      <c r="Q5">
        <v>5</v>
      </c>
      <c r="R5">
        <v>5</v>
      </c>
      <c r="S5">
        <v>7814</v>
      </c>
      <c r="T5">
        <v>15653</v>
      </c>
      <c r="U5">
        <v>871546</v>
      </c>
      <c r="V5" s="5">
        <f t="shared" si="0"/>
        <v>859689</v>
      </c>
    </row>
    <row r="6" spans="1:22">
      <c r="A6" s="4" t="s">
        <v>45</v>
      </c>
      <c r="B6">
        <v>424888</v>
      </c>
      <c r="C6">
        <v>3642</v>
      </c>
      <c r="D6">
        <v>1</v>
      </c>
      <c r="E6">
        <v>30</v>
      </c>
      <c r="F6">
        <v>1</v>
      </c>
      <c r="G6">
        <v>10</v>
      </c>
      <c r="H6">
        <v>2</v>
      </c>
      <c r="I6">
        <v>6</v>
      </c>
      <c r="J6">
        <v>13227</v>
      </c>
      <c r="K6">
        <v>24</v>
      </c>
      <c r="L6">
        <v>21</v>
      </c>
      <c r="M6">
        <v>1982</v>
      </c>
      <c r="N6">
        <v>20</v>
      </c>
      <c r="O6">
        <v>0</v>
      </c>
      <c r="P6">
        <v>0</v>
      </c>
      <c r="Q6">
        <v>2</v>
      </c>
      <c r="R6">
        <v>1</v>
      </c>
      <c r="S6">
        <v>5598</v>
      </c>
      <c r="T6">
        <v>11259</v>
      </c>
      <c r="U6">
        <v>472760</v>
      </c>
      <c r="V6" s="5">
        <f t="shared" si="0"/>
        <v>460714</v>
      </c>
    </row>
    <row r="7" spans="1:22">
      <c r="A7" s="4" t="s">
        <v>46</v>
      </c>
      <c r="B7">
        <v>439928</v>
      </c>
      <c r="C7">
        <v>2952</v>
      </c>
      <c r="D7">
        <v>2</v>
      </c>
      <c r="E7">
        <v>39</v>
      </c>
      <c r="F7">
        <v>0</v>
      </c>
      <c r="G7">
        <v>4</v>
      </c>
      <c r="H7">
        <v>1</v>
      </c>
      <c r="I7">
        <v>5</v>
      </c>
      <c r="J7">
        <v>9951</v>
      </c>
      <c r="K7">
        <v>24</v>
      </c>
      <c r="L7">
        <v>35</v>
      </c>
      <c r="M7">
        <v>1477</v>
      </c>
      <c r="N7">
        <v>13</v>
      </c>
      <c r="O7">
        <v>1</v>
      </c>
      <c r="P7">
        <v>1</v>
      </c>
      <c r="Q7">
        <v>5</v>
      </c>
      <c r="R7">
        <v>2</v>
      </c>
      <c r="S7">
        <v>4858</v>
      </c>
      <c r="T7">
        <v>7199</v>
      </c>
      <c r="U7">
        <v>481832</v>
      </c>
      <c r="V7" s="5">
        <f t="shared" si="0"/>
        <v>466497</v>
      </c>
    </row>
    <row r="8" spans="1:22">
      <c r="A8" s="4" t="s">
        <v>47</v>
      </c>
      <c r="B8">
        <v>458916</v>
      </c>
      <c r="C8">
        <v>2795</v>
      </c>
      <c r="D8">
        <v>4</v>
      </c>
      <c r="E8">
        <v>82</v>
      </c>
      <c r="F8">
        <v>0</v>
      </c>
      <c r="G8">
        <v>5</v>
      </c>
      <c r="H8">
        <v>0</v>
      </c>
      <c r="I8">
        <v>13</v>
      </c>
      <c r="J8">
        <v>7480</v>
      </c>
      <c r="K8">
        <v>24</v>
      </c>
      <c r="L8">
        <v>25</v>
      </c>
      <c r="M8">
        <v>1195</v>
      </c>
      <c r="N8">
        <v>7</v>
      </c>
      <c r="O8">
        <v>0</v>
      </c>
      <c r="P8">
        <v>1</v>
      </c>
      <c r="Q8">
        <v>5</v>
      </c>
      <c r="R8">
        <v>4</v>
      </c>
      <c r="S8">
        <v>5235</v>
      </c>
      <c r="T8">
        <v>3360</v>
      </c>
      <c r="U8">
        <v>493439</v>
      </c>
      <c r="V8" s="5">
        <f t="shared" si="0"/>
        <v>479151</v>
      </c>
    </row>
    <row r="9" spans="1:22">
      <c r="A9" s="4" t="s">
        <v>48</v>
      </c>
      <c r="B9">
        <v>475336</v>
      </c>
      <c r="C9">
        <v>2471</v>
      </c>
      <c r="D9">
        <v>14</v>
      </c>
      <c r="E9">
        <v>112</v>
      </c>
      <c r="F9">
        <v>0</v>
      </c>
      <c r="G9">
        <v>3</v>
      </c>
      <c r="H9">
        <v>3</v>
      </c>
      <c r="I9">
        <v>6</v>
      </c>
      <c r="J9">
        <v>6301</v>
      </c>
      <c r="K9">
        <v>29</v>
      </c>
      <c r="L9">
        <v>39</v>
      </c>
      <c r="M9">
        <v>1208</v>
      </c>
      <c r="N9">
        <v>10</v>
      </c>
      <c r="O9">
        <v>0</v>
      </c>
      <c r="P9">
        <v>2</v>
      </c>
      <c r="Q9">
        <v>7</v>
      </c>
      <c r="R9">
        <v>6</v>
      </c>
      <c r="S9">
        <v>5386</v>
      </c>
      <c r="T9">
        <v>2094</v>
      </c>
      <c r="U9">
        <v>530626</v>
      </c>
      <c r="V9" s="5">
        <f t="shared" si="0"/>
        <v>493027</v>
      </c>
    </row>
    <row r="10" spans="1:22">
      <c r="A10" s="4" t="s">
        <v>49</v>
      </c>
      <c r="B10">
        <v>512750</v>
      </c>
      <c r="C10">
        <v>2558</v>
      </c>
      <c r="D10">
        <v>20</v>
      </c>
      <c r="E10">
        <v>140</v>
      </c>
      <c r="F10">
        <v>1</v>
      </c>
      <c r="G10">
        <v>8</v>
      </c>
      <c r="H10">
        <v>3</v>
      </c>
      <c r="I10">
        <v>6</v>
      </c>
      <c r="J10">
        <v>6111</v>
      </c>
      <c r="K10">
        <v>12</v>
      </c>
      <c r="L10">
        <v>39</v>
      </c>
      <c r="M10">
        <v>1104</v>
      </c>
      <c r="N10">
        <v>11</v>
      </c>
      <c r="O10">
        <v>0</v>
      </c>
      <c r="P10">
        <v>2</v>
      </c>
      <c r="Q10">
        <v>8</v>
      </c>
      <c r="R10">
        <v>3</v>
      </c>
      <c r="S10">
        <v>5094</v>
      </c>
      <c r="T10">
        <v>1238</v>
      </c>
      <c r="U10">
        <v>530405</v>
      </c>
      <c r="V10" s="5">
        <f t="shared" si="0"/>
        <v>529108</v>
      </c>
    </row>
    <row r="11" spans="1:22">
      <c r="A11" s="4" t="s">
        <v>50</v>
      </c>
      <c r="B11">
        <v>513448</v>
      </c>
      <c r="C11">
        <v>2267</v>
      </c>
      <c r="D11">
        <v>17</v>
      </c>
      <c r="E11">
        <v>139</v>
      </c>
      <c r="F11">
        <v>0</v>
      </c>
      <c r="G11">
        <v>6</v>
      </c>
      <c r="H11">
        <v>1</v>
      </c>
      <c r="I11">
        <v>9</v>
      </c>
      <c r="J11">
        <v>5402</v>
      </c>
      <c r="K11">
        <v>26</v>
      </c>
      <c r="L11">
        <v>22</v>
      </c>
      <c r="M11">
        <v>886</v>
      </c>
      <c r="N11">
        <v>4</v>
      </c>
      <c r="O11">
        <v>0</v>
      </c>
      <c r="P11">
        <v>1</v>
      </c>
      <c r="Q11">
        <v>4</v>
      </c>
      <c r="R11">
        <v>8</v>
      </c>
      <c r="S11">
        <v>4225</v>
      </c>
      <c r="T11">
        <v>1061</v>
      </c>
      <c r="U11">
        <v>502126</v>
      </c>
      <c r="V11" s="5">
        <f t="shared" si="0"/>
        <v>527526</v>
      </c>
    </row>
    <row r="12" spans="1:22">
      <c r="A12" s="4" t="s">
        <v>51</v>
      </c>
      <c r="B12">
        <v>2825266</v>
      </c>
      <c r="C12">
        <v>16685</v>
      </c>
      <c r="D12">
        <v>58</v>
      </c>
      <c r="E12">
        <v>542</v>
      </c>
      <c r="F12">
        <v>2</v>
      </c>
      <c r="G12">
        <v>36</v>
      </c>
      <c r="H12">
        <v>10</v>
      </c>
      <c r="I12">
        <v>45</v>
      </c>
      <c r="J12">
        <v>48472</v>
      </c>
      <c r="K12">
        <v>139</v>
      </c>
      <c r="L12">
        <v>181</v>
      </c>
      <c r="M12">
        <v>7852</v>
      </c>
      <c r="N12">
        <v>65</v>
      </c>
      <c r="O12">
        <v>1</v>
      </c>
      <c r="P12">
        <v>7</v>
      </c>
      <c r="Q12">
        <v>31</v>
      </c>
      <c r="R12">
        <v>24</v>
      </c>
      <c r="S12">
        <v>30396</v>
      </c>
      <c r="T12">
        <v>26211</v>
      </c>
      <c r="U12">
        <v>3011188</v>
      </c>
      <c r="V12" s="5">
        <f t="shared" si="0"/>
        <v>2956023</v>
      </c>
    </row>
    <row r="13" spans="1:22">
      <c r="A13" s="4" t="s">
        <v>52</v>
      </c>
      <c r="B13">
        <v>551327</v>
      </c>
      <c r="C13">
        <v>1475</v>
      </c>
      <c r="D13">
        <v>14</v>
      </c>
      <c r="E13">
        <v>126</v>
      </c>
      <c r="F13">
        <v>1</v>
      </c>
      <c r="G13">
        <v>15</v>
      </c>
      <c r="H13">
        <v>1</v>
      </c>
      <c r="I13">
        <v>14</v>
      </c>
      <c r="J13">
        <v>3926</v>
      </c>
      <c r="K13">
        <v>28</v>
      </c>
      <c r="L13">
        <v>20</v>
      </c>
      <c r="M13">
        <v>602</v>
      </c>
      <c r="N13">
        <v>19</v>
      </c>
      <c r="O13">
        <v>0</v>
      </c>
      <c r="P13">
        <v>0</v>
      </c>
      <c r="Q13">
        <v>7</v>
      </c>
      <c r="R13">
        <v>2</v>
      </c>
      <c r="S13">
        <v>3204</v>
      </c>
      <c r="T13">
        <v>1308</v>
      </c>
      <c r="U13">
        <v>572326</v>
      </c>
      <c r="V13" s="5">
        <f t="shared" si="0"/>
        <v>562089</v>
      </c>
    </row>
    <row r="14" spans="1:22">
      <c r="A14" s="4" t="s">
        <v>53</v>
      </c>
      <c r="B14">
        <v>548133</v>
      </c>
      <c r="C14">
        <v>1196</v>
      </c>
      <c r="D14">
        <v>17</v>
      </c>
      <c r="E14">
        <v>108</v>
      </c>
      <c r="F14">
        <v>3</v>
      </c>
      <c r="G14">
        <v>12</v>
      </c>
      <c r="H14">
        <v>3</v>
      </c>
      <c r="I14">
        <v>5</v>
      </c>
      <c r="J14">
        <v>3420</v>
      </c>
      <c r="K14">
        <v>19</v>
      </c>
      <c r="L14">
        <v>13</v>
      </c>
      <c r="M14">
        <v>460</v>
      </c>
      <c r="N14">
        <v>8</v>
      </c>
      <c r="O14">
        <v>1</v>
      </c>
      <c r="P14">
        <v>1</v>
      </c>
      <c r="Q14">
        <v>8</v>
      </c>
      <c r="R14">
        <v>3</v>
      </c>
      <c r="S14">
        <v>2739</v>
      </c>
      <c r="T14">
        <v>1233</v>
      </c>
      <c r="U14">
        <v>561710</v>
      </c>
      <c r="V14" s="5">
        <f t="shared" si="0"/>
        <v>557382</v>
      </c>
    </row>
    <row r="15" spans="1:22">
      <c r="A15" s="4" t="s">
        <v>54</v>
      </c>
      <c r="B15">
        <v>533162</v>
      </c>
      <c r="C15">
        <v>1005</v>
      </c>
      <c r="D15">
        <v>24</v>
      </c>
      <c r="E15">
        <v>105</v>
      </c>
      <c r="F15">
        <v>4</v>
      </c>
      <c r="G15">
        <v>18</v>
      </c>
      <c r="H15">
        <v>2</v>
      </c>
      <c r="I15">
        <v>11</v>
      </c>
      <c r="J15">
        <v>3013</v>
      </c>
      <c r="K15">
        <v>28</v>
      </c>
      <c r="L15">
        <v>13</v>
      </c>
      <c r="M15">
        <v>416</v>
      </c>
      <c r="N15">
        <v>13</v>
      </c>
      <c r="O15">
        <v>0</v>
      </c>
      <c r="P15">
        <v>0</v>
      </c>
      <c r="Q15">
        <v>1</v>
      </c>
      <c r="R15">
        <v>1</v>
      </c>
      <c r="S15">
        <v>2568</v>
      </c>
      <c r="T15">
        <v>1180</v>
      </c>
      <c r="U15">
        <v>556162</v>
      </c>
      <c r="V15" s="5">
        <f t="shared" si="0"/>
        <v>541564</v>
      </c>
    </row>
    <row r="16" spans="1:22">
      <c r="A16" s="4" t="s">
        <v>55</v>
      </c>
      <c r="B16">
        <v>1632622</v>
      </c>
      <c r="C16">
        <v>3676</v>
      </c>
      <c r="D16">
        <v>55</v>
      </c>
      <c r="E16">
        <v>339</v>
      </c>
      <c r="F16">
        <v>8</v>
      </c>
      <c r="G16">
        <v>45</v>
      </c>
      <c r="H16">
        <v>6</v>
      </c>
      <c r="I16">
        <v>30</v>
      </c>
      <c r="J16">
        <v>10359</v>
      </c>
      <c r="K16">
        <v>75</v>
      </c>
      <c r="L16">
        <v>46</v>
      </c>
      <c r="M16">
        <v>1478</v>
      </c>
      <c r="N16">
        <v>40</v>
      </c>
      <c r="O16">
        <v>1</v>
      </c>
      <c r="P16">
        <v>1</v>
      </c>
      <c r="Q16">
        <v>16</v>
      </c>
      <c r="R16">
        <v>6</v>
      </c>
      <c r="S16">
        <v>8511</v>
      </c>
      <c r="T16">
        <v>3721</v>
      </c>
      <c r="U16">
        <v>1690198</v>
      </c>
      <c r="V16" s="5">
        <f t="shared" si="0"/>
        <v>1661035</v>
      </c>
    </row>
    <row r="17" spans="1:22">
      <c r="A17" s="4" t="s">
        <v>56</v>
      </c>
      <c r="B17">
        <v>371860</v>
      </c>
      <c r="C17">
        <v>321</v>
      </c>
      <c r="D17">
        <v>6</v>
      </c>
      <c r="E17">
        <v>57</v>
      </c>
      <c r="F17">
        <v>1</v>
      </c>
      <c r="G17">
        <v>8</v>
      </c>
      <c r="H17">
        <v>2</v>
      </c>
      <c r="I17">
        <v>6</v>
      </c>
      <c r="J17">
        <v>1076</v>
      </c>
      <c r="K17">
        <v>34</v>
      </c>
      <c r="L17">
        <v>6</v>
      </c>
      <c r="M17">
        <v>148</v>
      </c>
      <c r="N17">
        <v>13</v>
      </c>
      <c r="O17">
        <v>1</v>
      </c>
      <c r="P17">
        <v>0</v>
      </c>
      <c r="Q17">
        <v>2</v>
      </c>
      <c r="R17">
        <v>2</v>
      </c>
      <c r="S17">
        <v>889</v>
      </c>
      <c r="T17">
        <v>729</v>
      </c>
      <c r="U17">
        <v>369880</v>
      </c>
      <c r="V17" s="5">
        <f t="shared" si="0"/>
        <v>375161</v>
      </c>
    </row>
    <row r="18" spans="1:22">
      <c r="A18" s="4" t="s">
        <v>57</v>
      </c>
      <c r="B18">
        <v>352671</v>
      </c>
      <c r="C18">
        <v>315</v>
      </c>
      <c r="D18">
        <v>10</v>
      </c>
      <c r="E18">
        <v>67</v>
      </c>
      <c r="F18">
        <v>0</v>
      </c>
      <c r="G18">
        <v>18</v>
      </c>
      <c r="H18">
        <v>1</v>
      </c>
      <c r="I18">
        <v>0</v>
      </c>
      <c r="J18">
        <v>1017</v>
      </c>
      <c r="K18">
        <v>20</v>
      </c>
      <c r="L18">
        <v>11</v>
      </c>
      <c r="M18">
        <v>124</v>
      </c>
      <c r="N18">
        <v>2</v>
      </c>
      <c r="O18">
        <v>0</v>
      </c>
      <c r="P18">
        <v>1</v>
      </c>
      <c r="Q18">
        <v>5</v>
      </c>
      <c r="R18">
        <v>0</v>
      </c>
      <c r="S18">
        <v>784</v>
      </c>
      <c r="T18">
        <v>458</v>
      </c>
      <c r="U18">
        <v>350266</v>
      </c>
      <c r="V18" s="5">
        <f t="shared" si="0"/>
        <v>355504</v>
      </c>
    </row>
    <row r="19" spans="1:22">
      <c r="A19" s="4" t="s">
        <v>58</v>
      </c>
      <c r="B19">
        <v>336077</v>
      </c>
      <c r="C19">
        <v>260</v>
      </c>
      <c r="D19">
        <v>8</v>
      </c>
      <c r="E19">
        <v>82</v>
      </c>
      <c r="F19">
        <v>1</v>
      </c>
      <c r="G19">
        <v>9</v>
      </c>
      <c r="H19">
        <v>0</v>
      </c>
      <c r="I19">
        <v>1</v>
      </c>
      <c r="J19">
        <v>844</v>
      </c>
      <c r="K19">
        <v>16</v>
      </c>
      <c r="L19">
        <v>9</v>
      </c>
      <c r="M19">
        <v>103</v>
      </c>
      <c r="N19">
        <v>9</v>
      </c>
      <c r="O19">
        <v>0</v>
      </c>
      <c r="P19">
        <v>0</v>
      </c>
      <c r="Q19">
        <v>6</v>
      </c>
      <c r="R19">
        <v>0</v>
      </c>
      <c r="S19">
        <v>645</v>
      </c>
      <c r="T19">
        <v>437</v>
      </c>
      <c r="U19">
        <v>328975</v>
      </c>
      <c r="V19" s="5">
        <f t="shared" si="0"/>
        <v>338507</v>
      </c>
    </row>
    <row r="20" spans="1:22">
      <c r="A20" s="4" t="s">
        <v>59</v>
      </c>
      <c r="B20">
        <v>1566</v>
      </c>
      <c r="C20">
        <v>3</v>
      </c>
      <c r="D20">
        <v>0</v>
      </c>
      <c r="E20">
        <v>1</v>
      </c>
      <c r="F20">
        <v>0</v>
      </c>
      <c r="G20">
        <v>0</v>
      </c>
      <c r="H20">
        <v>0</v>
      </c>
      <c r="I20">
        <v>0</v>
      </c>
      <c r="J20">
        <v>39</v>
      </c>
      <c r="K20">
        <v>1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10</v>
      </c>
      <c r="T20">
        <v>5</v>
      </c>
      <c r="U20">
        <v>1364</v>
      </c>
      <c r="V20" s="5">
        <f t="shared" si="0"/>
        <v>1625</v>
      </c>
    </row>
    <row r="21" spans="1:22">
      <c r="A21" s="4" t="s">
        <v>60</v>
      </c>
      <c r="B21">
        <v>1193</v>
      </c>
      <c r="C21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3</v>
      </c>
      <c r="K21">
        <v>0</v>
      </c>
      <c r="L21">
        <v>0</v>
      </c>
      <c r="M21">
        <v>3</v>
      </c>
      <c r="N21">
        <v>0</v>
      </c>
      <c r="O21">
        <v>0</v>
      </c>
      <c r="P21">
        <v>0</v>
      </c>
      <c r="Q21">
        <v>0</v>
      </c>
      <c r="R21">
        <v>0</v>
      </c>
      <c r="S21">
        <v>1</v>
      </c>
      <c r="T21">
        <v>0</v>
      </c>
      <c r="U21">
        <v>1446</v>
      </c>
      <c r="V21" s="5">
        <f t="shared" si="0"/>
        <v>1202</v>
      </c>
    </row>
    <row r="22" spans="1:22">
      <c r="A22" s="4" t="s">
        <v>61</v>
      </c>
      <c r="B22">
        <v>1309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2</v>
      </c>
      <c r="K22">
        <v>0</v>
      </c>
      <c r="L22">
        <v>0</v>
      </c>
      <c r="M22">
        <v>1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1205</v>
      </c>
      <c r="V22" s="5">
        <f t="shared" si="0"/>
        <v>1312</v>
      </c>
    </row>
    <row r="23" spans="1:22" s="5" customFormat="1">
      <c r="B23" s="5">
        <v>1064676</v>
      </c>
      <c r="C23" s="5">
        <v>901</v>
      </c>
      <c r="D23" s="5">
        <v>24</v>
      </c>
      <c r="E23" s="5">
        <v>207</v>
      </c>
      <c r="F23" s="5">
        <v>2</v>
      </c>
      <c r="G23" s="5">
        <v>35</v>
      </c>
      <c r="H23" s="5">
        <v>3</v>
      </c>
      <c r="I23" s="5">
        <v>7</v>
      </c>
      <c r="J23" s="5">
        <v>2981</v>
      </c>
      <c r="K23" s="5">
        <v>71</v>
      </c>
      <c r="L23" s="5">
        <v>26</v>
      </c>
      <c r="M23" s="5">
        <v>379</v>
      </c>
      <c r="N23" s="5">
        <v>24</v>
      </c>
      <c r="O23" s="5">
        <v>1</v>
      </c>
      <c r="P23" s="5">
        <v>1</v>
      </c>
      <c r="Q23" s="5">
        <v>13</v>
      </c>
      <c r="R23" s="5">
        <v>2</v>
      </c>
      <c r="S23" s="5">
        <v>2329</v>
      </c>
      <c r="T23" s="5">
        <v>1629</v>
      </c>
      <c r="U23" s="5">
        <f t="shared" ref="U23:V23" si="1">SUM(U16:U22,U12,U5)</f>
        <v>6626068</v>
      </c>
      <c r="V23" s="5">
        <f t="shared" si="1"/>
        <v>6550058</v>
      </c>
    </row>
    <row r="24" spans="1:22">
      <c r="B24" s="1">
        <v>6333622</v>
      </c>
      <c r="C24" s="1">
        <v>26065</v>
      </c>
      <c r="D24" s="1">
        <v>141</v>
      </c>
      <c r="E24" s="1">
        <v>1141</v>
      </c>
      <c r="F24" s="1">
        <v>13</v>
      </c>
      <c r="G24" s="1">
        <v>122</v>
      </c>
      <c r="H24" s="1">
        <v>22</v>
      </c>
      <c r="I24" s="1">
        <v>93</v>
      </c>
      <c r="J24" s="1">
        <v>79324</v>
      </c>
      <c r="K24" s="1">
        <v>319</v>
      </c>
      <c r="L24" s="1">
        <v>289</v>
      </c>
      <c r="M24" s="1">
        <v>12361</v>
      </c>
      <c r="N24" s="1">
        <v>164</v>
      </c>
      <c r="O24" s="1">
        <v>5</v>
      </c>
      <c r="P24" s="1">
        <v>11</v>
      </c>
      <c r="Q24" s="1">
        <v>65</v>
      </c>
      <c r="R24" s="1">
        <v>37</v>
      </c>
      <c r="S24" s="1">
        <v>49050</v>
      </c>
      <c r="T24" s="1">
        <v>47214</v>
      </c>
    </row>
    <row r="25" spans="1:22">
      <c r="B25" s="1">
        <f t="shared" ref="B25:U25" si="2">SUM(B17,B20)</f>
        <v>373426</v>
      </c>
      <c r="C25" s="1">
        <f>SUM(C17,C20)</f>
        <v>324</v>
      </c>
      <c r="D25" s="1">
        <f t="shared" si="2"/>
        <v>6</v>
      </c>
      <c r="E25" s="1">
        <f t="shared" si="2"/>
        <v>58</v>
      </c>
      <c r="F25" s="1">
        <f t="shared" si="2"/>
        <v>1</v>
      </c>
      <c r="G25" s="1">
        <f t="shared" si="2"/>
        <v>8</v>
      </c>
      <c r="H25" s="1">
        <f t="shared" si="2"/>
        <v>2</v>
      </c>
      <c r="I25" s="1">
        <f t="shared" si="2"/>
        <v>6</v>
      </c>
      <c r="J25" s="1">
        <f t="shared" si="2"/>
        <v>1115</v>
      </c>
      <c r="K25" s="1">
        <f t="shared" si="2"/>
        <v>35</v>
      </c>
      <c r="L25" s="1">
        <f t="shared" si="2"/>
        <v>6</v>
      </c>
      <c r="M25" s="1">
        <f t="shared" si="2"/>
        <v>148</v>
      </c>
      <c r="N25" s="1">
        <f t="shared" si="2"/>
        <v>13</v>
      </c>
      <c r="O25" s="1">
        <f t="shared" si="2"/>
        <v>1</v>
      </c>
      <c r="P25" s="1">
        <f t="shared" si="2"/>
        <v>0</v>
      </c>
      <c r="Q25" s="1">
        <f t="shared" si="2"/>
        <v>2</v>
      </c>
      <c r="R25" s="1">
        <f t="shared" si="2"/>
        <v>2</v>
      </c>
      <c r="S25" s="1">
        <f t="shared" si="2"/>
        <v>899</v>
      </c>
      <c r="T25" s="1">
        <f t="shared" si="2"/>
        <v>734</v>
      </c>
      <c r="U25" s="1">
        <f t="shared" si="2"/>
        <v>371244</v>
      </c>
    </row>
    <row r="26" spans="1:22">
      <c r="B26" s="1">
        <f t="shared" ref="B26:U26" si="3">SUM(B18,B21)</f>
        <v>353864</v>
      </c>
      <c r="C26" s="1">
        <f t="shared" si="3"/>
        <v>317</v>
      </c>
      <c r="D26" s="1">
        <f>SUM(D18,D21)</f>
        <v>10</v>
      </c>
      <c r="E26" s="1">
        <f t="shared" si="3"/>
        <v>67</v>
      </c>
      <c r="F26" s="1">
        <f t="shared" si="3"/>
        <v>0</v>
      </c>
      <c r="G26" s="1">
        <f t="shared" si="3"/>
        <v>18</v>
      </c>
      <c r="H26" s="1">
        <f t="shared" si="3"/>
        <v>1</v>
      </c>
      <c r="I26" s="1">
        <f t="shared" si="3"/>
        <v>0</v>
      </c>
      <c r="J26" s="1">
        <f t="shared" si="3"/>
        <v>1020</v>
      </c>
      <c r="K26" s="1">
        <f t="shared" si="3"/>
        <v>20</v>
      </c>
      <c r="L26" s="1">
        <f t="shared" si="3"/>
        <v>11</v>
      </c>
      <c r="M26" s="1">
        <f t="shared" si="3"/>
        <v>127</v>
      </c>
      <c r="N26" s="1">
        <f t="shared" si="3"/>
        <v>2</v>
      </c>
      <c r="O26" s="1">
        <f t="shared" si="3"/>
        <v>0</v>
      </c>
      <c r="P26" s="1">
        <f t="shared" si="3"/>
        <v>1</v>
      </c>
      <c r="Q26" s="1">
        <f t="shared" si="3"/>
        <v>5</v>
      </c>
      <c r="R26" s="1">
        <f t="shared" si="3"/>
        <v>0</v>
      </c>
      <c r="S26" s="1">
        <f t="shared" si="3"/>
        <v>785</v>
      </c>
      <c r="T26" s="1">
        <f t="shared" si="3"/>
        <v>458</v>
      </c>
      <c r="U26" s="1">
        <f t="shared" si="3"/>
        <v>351712</v>
      </c>
    </row>
    <row r="27" spans="1:22">
      <c r="B27" s="1">
        <f t="shared" ref="B27:U27" si="4">SUM(B19,B22)</f>
        <v>337386</v>
      </c>
      <c r="C27" s="1">
        <f t="shared" si="4"/>
        <v>260</v>
      </c>
      <c r="D27" s="1">
        <f t="shared" si="4"/>
        <v>8</v>
      </c>
      <c r="E27" s="1">
        <f t="shared" si="4"/>
        <v>82</v>
      </c>
      <c r="F27" s="1">
        <f t="shared" si="4"/>
        <v>1</v>
      </c>
      <c r="G27" s="1">
        <f t="shared" si="4"/>
        <v>9</v>
      </c>
      <c r="H27" s="1">
        <f t="shared" si="4"/>
        <v>0</v>
      </c>
      <c r="I27" s="1">
        <f t="shared" si="4"/>
        <v>1</v>
      </c>
      <c r="J27" s="1">
        <f t="shared" si="4"/>
        <v>846</v>
      </c>
      <c r="K27" s="1">
        <f t="shared" si="4"/>
        <v>16</v>
      </c>
      <c r="L27" s="1">
        <f t="shared" si="4"/>
        <v>9</v>
      </c>
      <c r="M27" s="1">
        <f t="shared" si="4"/>
        <v>104</v>
      </c>
      <c r="N27" s="1">
        <f t="shared" si="4"/>
        <v>9</v>
      </c>
      <c r="O27" s="1">
        <f t="shared" si="4"/>
        <v>0</v>
      </c>
      <c r="P27" s="1">
        <f t="shared" si="4"/>
        <v>0</v>
      </c>
      <c r="Q27" s="1">
        <f t="shared" si="4"/>
        <v>6</v>
      </c>
      <c r="R27" s="1">
        <f t="shared" si="4"/>
        <v>0</v>
      </c>
      <c r="S27" s="1">
        <f t="shared" si="4"/>
        <v>645</v>
      </c>
      <c r="T27" s="1">
        <f t="shared" si="4"/>
        <v>437</v>
      </c>
      <c r="U27" s="1">
        <f t="shared" si="4"/>
        <v>330180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19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Supicha Boonyaphruek</cp:lastModifiedBy>
  <cp:lastPrinted>2018-01-12T06:25:23Z</cp:lastPrinted>
  <dcterms:created xsi:type="dcterms:W3CDTF">2006-12-19T23:09:01Z</dcterms:created>
  <dcterms:modified xsi:type="dcterms:W3CDTF">2023-10-05T04:09:24Z</dcterms:modified>
</cp:coreProperties>
</file>