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ตารางปี 66\"/>
    </mc:Choice>
  </mc:AlternateContent>
  <xr:revisionPtr revIDLastSave="0" documentId="13_ncr:1_{1181D066-8EA9-41C4-8126-9CA10BB240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" sheetId="3" r:id="rId1"/>
    <sheet name="stat_11_info" sheetId="4" r:id="rId2"/>
    <sheet name="stat_11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3" l="1"/>
  <c r="J22" i="3"/>
  <c r="I22" i="3"/>
  <c r="H22" i="3"/>
  <c r="G22" i="3"/>
  <c r="F22" i="3"/>
  <c r="E22" i="3"/>
  <c r="D22" i="3"/>
  <c r="D23" i="3" s="1"/>
  <c r="C22" i="3"/>
  <c r="B22" i="3"/>
  <c r="M21" i="3"/>
  <c r="M20" i="3"/>
  <c r="M19" i="3"/>
  <c r="K18" i="3"/>
  <c r="J18" i="3"/>
  <c r="I18" i="3"/>
  <c r="H18" i="3"/>
  <c r="G18" i="3"/>
  <c r="F18" i="3"/>
  <c r="E18" i="3"/>
  <c r="D18" i="3"/>
  <c r="C18" i="3"/>
  <c r="B18" i="3"/>
  <c r="L18" i="3" s="1"/>
  <c r="M17" i="3"/>
  <c r="M16" i="3"/>
  <c r="M15" i="3"/>
  <c r="M18" i="3" s="1"/>
  <c r="K14" i="3"/>
  <c r="J14" i="3"/>
  <c r="I14" i="3"/>
  <c r="H14" i="3"/>
  <c r="H23" i="3" s="1"/>
  <c r="G14" i="3"/>
  <c r="F14" i="3"/>
  <c r="E14" i="3"/>
  <c r="D14" i="3"/>
  <c r="C14" i="3"/>
  <c r="B14" i="3"/>
  <c r="M13" i="3"/>
  <c r="M12" i="3"/>
  <c r="M11" i="3"/>
  <c r="M10" i="3"/>
  <c r="M9" i="3"/>
  <c r="M8" i="3"/>
  <c r="K7" i="3"/>
  <c r="K23" i="3" s="1"/>
  <c r="J7" i="3"/>
  <c r="I7" i="3"/>
  <c r="I23" i="3" s="1"/>
  <c r="H7" i="3"/>
  <c r="G7" i="3"/>
  <c r="G23" i="3" s="1"/>
  <c r="F7" i="3"/>
  <c r="E7" i="3"/>
  <c r="E23" i="3" s="1"/>
  <c r="D7" i="3"/>
  <c r="C7" i="3"/>
  <c r="B7" i="3"/>
  <c r="M6" i="3"/>
  <c r="M5" i="3"/>
  <c r="M4" i="3"/>
  <c r="M7" i="3" s="1"/>
  <c r="L4" i="3"/>
  <c r="M14" i="3" l="1"/>
  <c r="F23" i="3"/>
  <c r="L7" i="3"/>
  <c r="J23" i="3"/>
  <c r="M22" i="3"/>
  <c r="L14" i="3"/>
  <c r="L22" i="3"/>
  <c r="C23" i="3"/>
  <c r="M23" i="3"/>
  <c r="B23" i="3"/>
  <c r="L23" i="3" s="1"/>
</calcChain>
</file>

<file path=xl/sharedStrings.xml><?xml version="1.0" encoding="utf-8"?>
<sst xmlns="http://schemas.openxmlformats.org/spreadsheetml/2006/main" count="124" uniqueCount="75">
  <si>
    <t>นักเรียน</t>
  </si>
  <si>
    <t>ห้องเรียน</t>
  </si>
  <si>
    <t>กศ.สงเคราห์</t>
  </si>
  <si>
    <t>กศ.พิเศษ</t>
  </si>
  <si>
    <t>รวมทั้งสิ้น</t>
  </si>
  <si>
    <t>อนุบาล 1</t>
  </si>
  <si>
    <t>อนุบาล 2</t>
  </si>
  <si>
    <t>อนุบาล 3</t>
  </si>
  <si>
    <t>ชั้น</t>
  </si>
  <si>
    <t xml:space="preserve"> รวมก่อนประถมศึกษา </t>
  </si>
  <si>
    <t xml:space="preserve"> ประถมศึกษาปีที่ 1 </t>
  </si>
  <si>
    <t xml:space="preserve"> ประถมศึกษาปีที่ 2 </t>
  </si>
  <si>
    <t xml:space="preserve"> ประถมศึกษาปีที่ 3 </t>
  </si>
  <si>
    <t xml:space="preserve"> ประถมศึกษาปีที่ 4 </t>
  </si>
  <si>
    <t xml:space="preserve"> ประถมศึกษาปีที่ 5 </t>
  </si>
  <si>
    <t xml:space="preserve"> ประถมศึกษาปีที่ 6 </t>
  </si>
  <si>
    <t xml:space="preserve"> รวมประถมศึกษา </t>
  </si>
  <si>
    <t xml:space="preserve"> มัธยมศึกษาปีที่ 1 </t>
  </si>
  <si>
    <t xml:space="preserve"> มัธยมศึกษาปีที่ 2 </t>
  </si>
  <si>
    <t xml:space="preserve"> มัธยมศึกษาปีที่ 3 </t>
  </si>
  <si>
    <t xml:space="preserve"> รวมมัธยมศึกษาตอนต้น </t>
  </si>
  <si>
    <t>ประถมศึกษา(สพป.)</t>
  </si>
  <si>
    <t>มัธยมศึกษา(สพม.)</t>
  </si>
  <si>
    <t>รวม</t>
  </si>
  <si>
    <t xml:space="preserve"> มัธยมศึกษาปีที่ 4 หรือ เทียบเท่า </t>
  </si>
  <si>
    <t xml:space="preserve"> มัธยมศึกษาปีที่ 5 หรือ เทียบเท่า </t>
  </si>
  <si>
    <t xml:space="preserve"> มัธยมศึกษาปีที่ 6 หรือ เทียบเท่า </t>
  </si>
  <si>
    <t xml:space="preserve"> รวมมัธยมศึกษาตอนปลาย หรือ เทียบเท่า </t>
  </si>
  <si>
    <t>PK</t>
  </si>
  <si>
    <t>ID</t>
  </si>
  <si>
    <t>ปีการศึกษา</t>
  </si>
  <si>
    <t>Year</t>
  </si>
  <si>
    <t>room</t>
  </si>
  <si>
    <t>อ.1</t>
  </si>
  <si>
    <t>NumK1</t>
  </si>
  <si>
    <t>อ.2</t>
  </si>
  <si>
    <t>NumK2</t>
  </si>
  <si>
    <t>อ.3</t>
  </si>
  <si>
    <t>NumK3</t>
  </si>
  <si>
    <t>ป.1</t>
  </si>
  <si>
    <t>NumP1</t>
  </si>
  <si>
    <t>ป.2</t>
  </si>
  <si>
    <t>NumP2</t>
  </si>
  <si>
    <t>ป.3</t>
  </si>
  <si>
    <t>NumP3</t>
  </si>
  <si>
    <t>ป.4</t>
  </si>
  <si>
    <t>NumP4</t>
  </si>
  <si>
    <t>ป.5</t>
  </si>
  <si>
    <t>NumP5</t>
  </si>
  <si>
    <t>ป.6</t>
  </si>
  <si>
    <t>NumP6</t>
  </si>
  <si>
    <t>ม.1</t>
  </si>
  <si>
    <t>NumJH1</t>
  </si>
  <si>
    <t>ม.2</t>
  </si>
  <si>
    <t>NumJH2</t>
  </si>
  <si>
    <t>ม.3</t>
  </si>
  <si>
    <t>NumJH3</t>
  </si>
  <si>
    <t>ม.4 หรือเทียบเท่า</t>
  </si>
  <si>
    <t>NumSH4</t>
  </si>
  <si>
    <t>ม.5 หรือเทียบเท่า</t>
  </si>
  <si>
    <t>NumSH5</t>
  </si>
  <si>
    <t>ม.6 หรือเทียบเท่า</t>
  </si>
  <si>
    <t>NumSH6</t>
  </si>
  <si>
    <t>stat_11</t>
  </si>
  <si>
    <t>TypeFirst</t>
  </si>
  <si>
    <t>student</t>
  </si>
  <si>
    <t>ประถม มัธยม สงเคราะห์ พิเศษ</t>
  </si>
  <si>
    <t>TypeSecond</t>
  </si>
  <si>
    <t>primary</t>
  </si>
  <si>
    <t>secondary</t>
  </si>
  <si>
    <t>aid</t>
  </si>
  <si>
    <t>special</t>
  </si>
  <si>
    <t>นักเรียน ห้องเรียน</t>
  </si>
  <si>
    <t>ศูนย์การศึกษาพิเศษ</t>
  </si>
  <si>
    <t>ตารางที่ 11 จำนวนนักเรียน และห้องเรียน จำแนกตาม ประเภทโรงเรียน รายชั้น 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</si>
</sst>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3" xfId="1" applyNumberFormat="1" applyFont="1" applyBorder="1" applyAlignment="1">
      <alignment horizontal="left"/>
    </xf>
    <xf numFmtId="164" fontId="2" fillId="0" borderId="2" xfId="1" applyNumberFormat="1" applyFont="1" applyBorder="1" applyAlignment="1">
      <alignment horizontal="left"/>
    </xf>
    <xf numFmtId="164" fontId="2" fillId="0" borderId="5" xfId="1" applyNumberFormat="1" applyFont="1" applyBorder="1" applyAlignment="1">
      <alignment horizontal="left"/>
    </xf>
    <xf numFmtId="164" fontId="3" fillId="0" borderId="4" xfId="1" applyNumberFormat="1" applyFont="1" applyBorder="1" applyAlignment="1">
      <alignment horizontal="center"/>
    </xf>
    <xf numFmtId="164" fontId="3" fillId="0" borderId="4" xfId="1" applyNumberFormat="1" applyFont="1" applyBorder="1"/>
    <xf numFmtId="164" fontId="3" fillId="0" borderId="1" xfId="1" applyNumberFormat="1" applyFont="1" applyBorder="1" applyAlignment="1">
      <alignment horizontal="center"/>
    </xf>
    <xf numFmtId="164" fontId="3" fillId="0" borderId="1" xfId="1" applyNumberFormat="1" applyFont="1" applyBorder="1"/>
    <xf numFmtId="164" fontId="2" fillId="0" borderId="6" xfId="1" applyNumberFormat="1" applyFont="1" applyBorder="1" applyAlignment="1">
      <alignment horizontal="left"/>
    </xf>
    <xf numFmtId="164" fontId="2" fillId="0" borderId="0" xfId="0" applyNumberFormat="1" applyFont="1"/>
    <xf numFmtId="164" fontId="2" fillId="0" borderId="2" xfId="1" applyNumberFormat="1" applyFont="1" applyBorder="1"/>
    <xf numFmtId="164" fontId="2" fillId="0" borderId="3" xfId="1" applyNumberFormat="1" applyFont="1" applyBorder="1"/>
    <xf numFmtId="164" fontId="2" fillId="0" borderId="6" xfId="1" applyNumberFormat="1" applyFont="1" applyBorder="1"/>
    <xf numFmtId="0" fontId="4" fillId="0" borderId="0" xfId="2"/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2" fillId="0" borderId="3" xfId="1" quotePrefix="1" applyNumberFormat="1" applyFont="1" applyBorder="1" applyAlignment="1">
      <alignment horizontal="right"/>
    </xf>
    <xf numFmtId="164" fontId="2" fillId="0" borderId="6" xfId="1" quotePrefix="1" applyNumberFormat="1" applyFont="1" applyBorder="1" applyAlignment="1">
      <alignment horizontal="right"/>
    </xf>
    <xf numFmtId="164" fontId="2" fillId="0" borderId="2" xfId="1" quotePrefix="1" applyNumberFormat="1" applyFont="1" applyBorder="1" applyAlignment="1">
      <alignment horizontal="right"/>
    </xf>
    <xf numFmtId="164" fontId="2" fillId="0" borderId="8" xfId="1" quotePrefix="1" applyNumberFormat="1" applyFont="1" applyBorder="1" applyAlignment="1">
      <alignment horizontal="right"/>
    </xf>
    <xf numFmtId="164" fontId="2" fillId="0" borderId="9" xfId="1" quotePrefix="1" applyNumberFormat="1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E3170F30-1C41-4DDC-86EA-51FE39DD6F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3"/>
  <sheetViews>
    <sheetView tabSelected="1" zoomScale="80" zoomScaleNormal="80" workbookViewId="0">
      <pane ySplit="3" topLeftCell="A4" activePane="bottomLeft" state="frozen"/>
      <selection pane="bottomLeft" activeCell="A2" sqref="A2:A3"/>
    </sheetView>
  </sheetViews>
  <sheetFormatPr defaultColWidth="9" defaultRowHeight="21"/>
  <cols>
    <col min="1" max="1" width="40.28515625" style="1" bestFit="1" customWidth="1"/>
    <col min="2" max="2" width="11.5703125" style="1" bestFit="1" customWidth="1"/>
    <col min="3" max="3" width="9.85546875" style="1" bestFit="1" customWidth="1"/>
    <col min="4" max="4" width="11.5703125" style="1" bestFit="1" customWidth="1"/>
    <col min="5" max="5" width="9.140625" style="1" bestFit="1" customWidth="1"/>
    <col min="6" max="6" width="8.7109375" style="1" bestFit="1" customWidth="1"/>
    <col min="7" max="7" width="9.140625" style="1" bestFit="1" customWidth="1"/>
    <col min="8" max="8" width="8.7109375" style="1" bestFit="1" customWidth="1"/>
    <col min="9" max="9" width="9.140625" style="1" bestFit="1" customWidth="1"/>
    <col min="10" max="10" width="8.7109375" style="1" bestFit="1" customWidth="1"/>
    <col min="11" max="11" width="9.140625" style="1" bestFit="1" customWidth="1"/>
    <col min="12" max="12" width="11.5703125" style="1" bestFit="1" customWidth="1"/>
    <col min="13" max="13" width="9.85546875" style="1" bestFit="1" customWidth="1"/>
    <col min="14" max="14" width="9" style="1"/>
    <col min="15" max="15" width="8.42578125" style="1" bestFit="1" customWidth="1"/>
    <col min="16" max="16" width="7.85546875" style="1" bestFit="1" customWidth="1"/>
    <col min="17" max="17" width="8.42578125" style="1" bestFit="1" customWidth="1"/>
    <col min="18" max="18" width="7.85546875" style="1" bestFit="1" customWidth="1"/>
    <col min="19" max="19" width="8.42578125" style="1" bestFit="1" customWidth="1"/>
    <col min="20" max="20" width="7.85546875" style="1" bestFit="1" customWidth="1"/>
    <col min="21" max="21" width="8.42578125" style="1" bestFit="1" customWidth="1"/>
    <col min="22" max="22" width="10" style="1" bestFit="1" customWidth="1"/>
    <col min="23" max="23" width="10.5703125" style="1" bestFit="1" customWidth="1"/>
    <col min="24" max="24" width="10" style="1" bestFit="1" customWidth="1"/>
    <col min="25" max="25" width="10.5703125" style="1" bestFit="1" customWidth="1"/>
    <col min="26" max="26" width="10" style="1" bestFit="1" customWidth="1"/>
    <col min="27" max="27" width="10.5703125" style="1" bestFit="1" customWidth="1"/>
    <col min="28" max="28" width="10.7109375" style="1" bestFit="1" customWidth="1"/>
    <col min="29" max="43" width="8.5703125" style="1" bestFit="1" customWidth="1"/>
    <col min="44" max="46" width="10.7109375" style="1" bestFit="1" customWidth="1"/>
    <col min="47" max="16384" width="9" style="1"/>
  </cols>
  <sheetData>
    <row r="1" spans="1:25">
      <c r="A1" s="24" t="s">
        <v>74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5">
      <c r="A2" s="25" t="s">
        <v>8</v>
      </c>
      <c r="B2" s="25" t="s">
        <v>21</v>
      </c>
      <c r="C2" s="25"/>
      <c r="D2" s="25" t="s">
        <v>22</v>
      </c>
      <c r="E2" s="25"/>
      <c r="F2" s="25" t="s">
        <v>2</v>
      </c>
      <c r="G2" s="25"/>
      <c r="H2" s="25" t="s">
        <v>3</v>
      </c>
      <c r="I2" s="25"/>
      <c r="J2" s="25" t="s">
        <v>73</v>
      </c>
      <c r="K2" s="25"/>
      <c r="L2" s="25" t="s">
        <v>23</v>
      </c>
      <c r="M2" s="25"/>
    </row>
    <row r="3" spans="1:25">
      <c r="A3" s="25"/>
      <c r="B3" s="17" t="s">
        <v>0</v>
      </c>
      <c r="C3" s="17" t="s">
        <v>1</v>
      </c>
      <c r="D3" s="17" t="s">
        <v>0</v>
      </c>
      <c r="E3" s="17" t="s">
        <v>1</v>
      </c>
      <c r="F3" s="17" t="s">
        <v>0</v>
      </c>
      <c r="G3" s="17" t="s">
        <v>1</v>
      </c>
      <c r="H3" s="17" t="s">
        <v>0</v>
      </c>
      <c r="I3" s="17" t="s">
        <v>1</v>
      </c>
      <c r="J3" s="17" t="s">
        <v>0</v>
      </c>
      <c r="K3" s="17" t="s">
        <v>1</v>
      </c>
      <c r="L3" s="17" t="s">
        <v>0</v>
      </c>
      <c r="M3" s="17" t="s">
        <v>1</v>
      </c>
    </row>
    <row r="4" spans="1:25">
      <c r="A4" s="4" t="s">
        <v>5</v>
      </c>
      <c r="B4" s="12">
        <v>73630</v>
      </c>
      <c r="C4" s="12">
        <v>6829</v>
      </c>
      <c r="D4" s="12">
        <v>53</v>
      </c>
      <c r="E4" s="12">
        <v>2</v>
      </c>
      <c r="F4" s="12">
        <v>38</v>
      </c>
      <c r="G4" s="12">
        <v>30</v>
      </c>
      <c r="H4" s="12">
        <v>48</v>
      </c>
      <c r="I4" s="12">
        <v>94</v>
      </c>
      <c r="J4" s="12">
        <v>25686</v>
      </c>
      <c r="K4" s="12">
        <v>4807</v>
      </c>
      <c r="L4" s="12">
        <f>SUM(B4,D4,F4,H4,J4)</f>
        <v>99455</v>
      </c>
      <c r="M4" s="12">
        <f>SUM(C4,E4,G4,I4,K4)</f>
        <v>11762</v>
      </c>
      <c r="N4" s="11"/>
      <c r="R4" s="15"/>
      <c r="S4" s="15"/>
      <c r="T4" s="15"/>
      <c r="U4" s="15"/>
      <c r="V4" s="15"/>
      <c r="W4" s="15"/>
      <c r="X4" s="15"/>
      <c r="Y4" s="15"/>
    </row>
    <row r="5" spans="1:25">
      <c r="A5" s="3" t="s">
        <v>6</v>
      </c>
      <c r="B5" s="13">
        <v>363665</v>
      </c>
      <c r="C5" s="13">
        <v>27820</v>
      </c>
      <c r="D5" s="13">
        <v>145</v>
      </c>
      <c r="E5" s="13">
        <v>6</v>
      </c>
      <c r="F5" s="13">
        <v>88</v>
      </c>
      <c r="G5" s="13">
        <v>46</v>
      </c>
      <c r="H5" s="13">
        <v>142</v>
      </c>
      <c r="I5" s="13">
        <v>91</v>
      </c>
      <c r="J5" s="19"/>
      <c r="K5" s="19"/>
      <c r="L5" s="13"/>
      <c r="M5" s="13">
        <f>SUM(C5,E5,G5,I5,K5)</f>
        <v>27963</v>
      </c>
      <c r="R5" s="15"/>
      <c r="S5" s="15"/>
      <c r="T5" s="15"/>
      <c r="U5" s="15"/>
      <c r="V5" s="15"/>
      <c r="W5" s="15"/>
      <c r="X5" s="15"/>
      <c r="Y5" s="15"/>
    </row>
    <row r="6" spans="1:25">
      <c r="A6" s="5" t="s">
        <v>7</v>
      </c>
      <c r="B6" s="14">
        <v>395809</v>
      </c>
      <c r="C6" s="14">
        <v>28429</v>
      </c>
      <c r="D6" s="14">
        <v>145</v>
      </c>
      <c r="E6" s="14">
        <v>6</v>
      </c>
      <c r="F6" s="14">
        <v>103</v>
      </c>
      <c r="G6" s="14">
        <v>46</v>
      </c>
      <c r="H6" s="14">
        <v>137</v>
      </c>
      <c r="I6" s="14">
        <v>89</v>
      </c>
      <c r="J6" s="20"/>
      <c r="K6" s="20"/>
      <c r="L6" s="14"/>
      <c r="M6" s="13">
        <f>SUM(C6,E6,G6,I6,K6)</f>
        <v>28570</v>
      </c>
      <c r="R6" s="16"/>
      <c r="S6" s="16"/>
      <c r="T6" s="16"/>
      <c r="U6"/>
      <c r="V6" s="16"/>
      <c r="W6" s="16"/>
      <c r="X6" s="16"/>
      <c r="Y6" s="16"/>
    </row>
    <row r="7" spans="1:25">
      <c r="A7" s="8" t="s">
        <v>9</v>
      </c>
      <c r="B7" s="9">
        <f>SUM(B4:B6)</f>
        <v>833104</v>
      </c>
      <c r="C7" s="9">
        <f>SUM(C4:C6)</f>
        <v>63078</v>
      </c>
      <c r="D7" s="9">
        <f>SUM(D4:D6)</f>
        <v>343</v>
      </c>
      <c r="E7" s="9">
        <f>SUM(E4:E6)</f>
        <v>14</v>
      </c>
      <c r="F7" s="9">
        <f>SUM(F4:F6)</f>
        <v>229</v>
      </c>
      <c r="G7" s="9">
        <f>SUM(G4:G6)</f>
        <v>122</v>
      </c>
      <c r="H7" s="9">
        <f>SUM(H4:H6)</f>
        <v>327</v>
      </c>
      <c r="I7" s="9">
        <f>SUM(I4:I6)</f>
        <v>274</v>
      </c>
      <c r="J7" s="9">
        <f>SUM(J4:J6)</f>
        <v>25686</v>
      </c>
      <c r="K7" s="9">
        <f>SUM(K4:K6)</f>
        <v>4807</v>
      </c>
      <c r="L7" s="9">
        <f>SUM(B7,D7,F7,H7,J7)</f>
        <v>859689</v>
      </c>
      <c r="M7" s="9">
        <f>SUM(M4:M6)</f>
        <v>68295</v>
      </c>
      <c r="R7" s="16"/>
      <c r="S7" s="16"/>
      <c r="T7" s="16"/>
      <c r="U7"/>
      <c r="V7" s="16"/>
      <c r="W7" s="16"/>
      <c r="X7" s="16"/>
      <c r="Y7" s="16"/>
    </row>
    <row r="8" spans="1:25">
      <c r="A8" s="4" t="s">
        <v>10</v>
      </c>
      <c r="B8" s="12">
        <v>459209</v>
      </c>
      <c r="C8" s="12">
        <v>30169</v>
      </c>
      <c r="D8" s="12">
        <v>266</v>
      </c>
      <c r="E8" s="12">
        <v>11</v>
      </c>
      <c r="F8" s="12">
        <v>578</v>
      </c>
      <c r="G8" s="12">
        <v>100</v>
      </c>
      <c r="H8" s="12">
        <v>661</v>
      </c>
      <c r="I8" s="1">
        <v>158</v>
      </c>
      <c r="J8" s="21"/>
      <c r="K8" s="21"/>
      <c r="L8" s="12"/>
      <c r="M8" s="12">
        <f>SUM(C8,E8,G8,I8,K8)</f>
        <v>30438</v>
      </c>
      <c r="R8" s="16"/>
      <c r="S8" s="16"/>
      <c r="T8" s="16"/>
      <c r="U8"/>
      <c r="V8" s="16"/>
      <c r="W8" s="16"/>
      <c r="X8" s="16"/>
      <c r="Y8" s="16"/>
    </row>
    <row r="9" spans="1:25">
      <c r="A9" s="3" t="s">
        <v>11</v>
      </c>
      <c r="B9" s="13">
        <v>464741</v>
      </c>
      <c r="C9" s="13">
        <v>30180</v>
      </c>
      <c r="D9" s="13">
        <v>269</v>
      </c>
      <c r="E9" s="13">
        <v>12</v>
      </c>
      <c r="F9" s="13">
        <v>859</v>
      </c>
      <c r="G9" s="13">
        <v>121</v>
      </c>
      <c r="H9" s="13">
        <v>628</v>
      </c>
      <c r="I9" s="13">
        <v>199</v>
      </c>
      <c r="J9" s="19"/>
      <c r="K9" s="19">
        <v>1</v>
      </c>
      <c r="L9" s="13"/>
      <c r="M9" s="12">
        <f t="shared" ref="M9:M13" si="0">SUM(C9,E9,G9,I9,K9)</f>
        <v>30513</v>
      </c>
      <c r="R9" s="16"/>
      <c r="S9" s="16"/>
      <c r="T9" s="16"/>
      <c r="U9"/>
      <c r="V9" s="16"/>
      <c r="W9" s="16"/>
      <c r="X9" s="16"/>
      <c r="Y9" s="16"/>
    </row>
    <row r="10" spans="1:25" ht="19.5" customHeight="1">
      <c r="A10" s="3" t="s">
        <v>12</v>
      </c>
      <c r="B10" s="13">
        <v>476980</v>
      </c>
      <c r="C10" s="13">
        <v>30304</v>
      </c>
      <c r="D10" s="13">
        <v>290</v>
      </c>
      <c r="E10" s="13">
        <v>11</v>
      </c>
      <c r="F10" s="13">
        <v>1114</v>
      </c>
      <c r="G10" s="13">
        <v>119</v>
      </c>
      <c r="H10" s="13">
        <v>767</v>
      </c>
      <c r="I10" s="13">
        <v>198</v>
      </c>
      <c r="J10" s="23"/>
      <c r="K10" s="23"/>
      <c r="L10" s="13"/>
      <c r="M10" s="12">
        <f t="shared" si="0"/>
        <v>30632</v>
      </c>
      <c r="R10" s="16"/>
      <c r="S10" s="16"/>
      <c r="T10" s="16"/>
      <c r="U10"/>
      <c r="V10" s="16"/>
      <c r="W10" s="16"/>
      <c r="X10" s="16"/>
      <c r="Y10" s="16"/>
    </row>
    <row r="11" spans="1:25">
      <c r="A11" s="3" t="s">
        <v>13</v>
      </c>
      <c r="B11" s="13">
        <v>490334</v>
      </c>
      <c r="C11" s="13">
        <v>30396</v>
      </c>
      <c r="D11" s="13">
        <v>326</v>
      </c>
      <c r="E11" s="13">
        <v>11</v>
      </c>
      <c r="F11" s="13">
        <v>1475</v>
      </c>
      <c r="G11" s="13">
        <v>118</v>
      </c>
      <c r="H11" s="13">
        <v>892</v>
      </c>
      <c r="I11" s="13">
        <v>183</v>
      </c>
      <c r="J11" s="19"/>
      <c r="K11" s="19"/>
      <c r="L11" s="13"/>
      <c r="M11" s="12">
        <f t="shared" si="0"/>
        <v>30708</v>
      </c>
      <c r="R11" s="16"/>
      <c r="S11" s="16"/>
      <c r="T11" s="16"/>
      <c r="U11"/>
      <c r="V11" s="16"/>
      <c r="W11" s="16"/>
      <c r="X11" s="16"/>
      <c r="Y11" s="16"/>
    </row>
    <row r="12" spans="1:25" s="2" customFormat="1">
      <c r="A12" s="3" t="s">
        <v>14</v>
      </c>
      <c r="B12" s="13">
        <v>525767</v>
      </c>
      <c r="C12" s="13">
        <v>30689</v>
      </c>
      <c r="D12" s="13">
        <v>494</v>
      </c>
      <c r="E12" s="13">
        <v>15</v>
      </c>
      <c r="F12" s="13">
        <v>1880</v>
      </c>
      <c r="G12" s="13">
        <v>118</v>
      </c>
      <c r="H12" s="13">
        <v>967</v>
      </c>
      <c r="I12" s="13">
        <v>206</v>
      </c>
      <c r="J12" s="19"/>
      <c r="K12" s="19"/>
      <c r="L12" s="13"/>
      <c r="M12" s="12">
        <f t="shared" si="0"/>
        <v>31028</v>
      </c>
      <c r="R12" s="16"/>
      <c r="S12" s="16"/>
      <c r="T12" s="16"/>
      <c r="U12"/>
      <c r="V12" s="16"/>
      <c r="W12" s="16"/>
      <c r="X12" s="16"/>
      <c r="Y12" s="16"/>
    </row>
    <row r="13" spans="1:25" s="2" customFormat="1">
      <c r="A13" s="10" t="s">
        <v>15</v>
      </c>
      <c r="B13" s="14">
        <v>523766</v>
      </c>
      <c r="C13" s="14">
        <v>30629</v>
      </c>
      <c r="D13" s="14">
        <v>481</v>
      </c>
      <c r="E13" s="14">
        <v>14</v>
      </c>
      <c r="F13" s="14">
        <v>2188</v>
      </c>
      <c r="G13" s="14">
        <v>128</v>
      </c>
      <c r="H13" s="14">
        <v>1091</v>
      </c>
      <c r="I13" s="14">
        <v>259</v>
      </c>
      <c r="J13" s="22"/>
      <c r="K13" s="22"/>
      <c r="L13" s="14"/>
      <c r="M13" s="12">
        <f t="shared" si="0"/>
        <v>31030</v>
      </c>
      <c r="R13" s="16"/>
      <c r="S13" s="16"/>
      <c r="T13" s="16"/>
      <c r="U13"/>
      <c r="V13" s="16"/>
      <c r="W13" s="16"/>
      <c r="X13" s="16"/>
      <c r="Y13" s="16"/>
    </row>
    <row r="14" spans="1:25">
      <c r="A14" s="8" t="s">
        <v>16</v>
      </c>
      <c r="B14" s="9">
        <f>SUM(B8:B13)</f>
        <v>2940797</v>
      </c>
      <c r="C14" s="9">
        <f>SUM(C8:C13)</f>
        <v>182367</v>
      </c>
      <c r="D14" s="9">
        <f>SUM(D8:D13)</f>
        <v>2126</v>
      </c>
      <c r="E14" s="9">
        <f>SUM(E8:E13)</f>
        <v>74</v>
      </c>
      <c r="F14" s="9">
        <f>SUM(F8:F13)</f>
        <v>8094</v>
      </c>
      <c r="G14" s="9">
        <f>SUM(G8:G13)</f>
        <v>704</v>
      </c>
      <c r="H14" s="9">
        <f>SUM(H8:H13)</f>
        <v>5006</v>
      </c>
      <c r="I14" s="9">
        <f>SUM(I8:I13)</f>
        <v>1203</v>
      </c>
      <c r="J14" s="9">
        <f>SUM(J8:J13)</f>
        <v>0</v>
      </c>
      <c r="K14" s="9">
        <f>SUM(K8:K13)</f>
        <v>1</v>
      </c>
      <c r="L14" s="9">
        <f>SUM(B14,D14,F14,H14,J14)</f>
        <v>2956023</v>
      </c>
      <c r="M14" s="9">
        <f>SUM(M8:M13)</f>
        <v>184349</v>
      </c>
      <c r="R14" s="16"/>
      <c r="S14" s="16"/>
      <c r="T14" s="16"/>
      <c r="U14"/>
      <c r="V14" s="16"/>
      <c r="W14" s="16"/>
      <c r="X14" s="16"/>
      <c r="Y14" s="16"/>
    </row>
    <row r="15" spans="1:25">
      <c r="A15" s="4" t="s">
        <v>17</v>
      </c>
      <c r="B15" s="12">
        <v>159712</v>
      </c>
      <c r="C15" s="12">
        <v>7897</v>
      </c>
      <c r="D15" s="12">
        <v>396516</v>
      </c>
      <c r="E15" s="12">
        <v>11705</v>
      </c>
      <c r="F15" s="12">
        <v>4501</v>
      </c>
      <c r="G15" s="12">
        <v>206</v>
      </c>
      <c r="H15" s="12">
        <v>1360</v>
      </c>
      <c r="I15" s="12">
        <v>325</v>
      </c>
      <c r="J15" s="19"/>
      <c r="K15" s="19"/>
      <c r="L15" s="12"/>
      <c r="M15" s="12">
        <f>SUM(C15,E15,G15,I15,K15)</f>
        <v>20133</v>
      </c>
      <c r="R15" s="16"/>
      <c r="S15" s="16"/>
      <c r="T15" s="16"/>
      <c r="U15"/>
      <c r="V15" s="16"/>
      <c r="W15" s="16"/>
      <c r="X15" s="16"/>
      <c r="Y15" s="16"/>
    </row>
    <row r="16" spans="1:25">
      <c r="A16" s="3" t="s">
        <v>18</v>
      </c>
      <c r="B16" s="13">
        <v>158475</v>
      </c>
      <c r="C16" s="13">
        <v>7920</v>
      </c>
      <c r="D16" s="13">
        <v>393237</v>
      </c>
      <c r="E16" s="13">
        <v>11706</v>
      </c>
      <c r="F16" s="13">
        <v>4300</v>
      </c>
      <c r="G16" s="13">
        <v>256</v>
      </c>
      <c r="H16" s="13">
        <v>1370</v>
      </c>
      <c r="I16" s="13">
        <v>286</v>
      </c>
      <c r="J16" s="19"/>
      <c r="K16" s="19"/>
      <c r="L16" s="13"/>
      <c r="M16" s="12">
        <f t="shared" ref="M16:M17" si="1">SUM(C16,E16,G16,I16,K16)</f>
        <v>20168</v>
      </c>
      <c r="R16" s="16"/>
      <c r="S16" s="16"/>
      <c r="T16" s="16"/>
      <c r="U16"/>
      <c r="V16" s="16"/>
      <c r="W16" s="16"/>
      <c r="X16" s="16"/>
      <c r="Y16" s="16"/>
    </row>
    <row r="17" spans="1:25">
      <c r="A17" s="10" t="s">
        <v>19</v>
      </c>
      <c r="B17" s="14">
        <v>145572</v>
      </c>
      <c r="C17" s="14">
        <v>7841</v>
      </c>
      <c r="D17" s="14">
        <v>390254</v>
      </c>
      <c r="E17" s="14">
        <v>11676</v>
      </c>
      <c r="F17" s="14">
        <v>4441</v>
      </c>
      <c r="G17" s="14">
        <v>256</v>
      </c>
      <c r="H17" s="14">
        <v>1297</v>
      </c>
      <c r="I17" s="14">
        <v>341</v>
      </c>
      <c r="J17" s="22"/>
      <c r="K17" s="22"/>
      <c r="L17" s="14"/>
      <c r="M17" s="12">
        <f t="shared" si="1"/>
        <v>20114</v>
      </c>
      <c r="R17" s="16"/>
      <c r="S17" s="16"/>
      <c r="T17" s="16"/>
      <c r="U17"/>
      <c r="V17" s="16"/>
      <c r="W17" s="16"/>
      <c r="X17" s="16"/>
      <c r="Y17" s="16"/>
    </row>
    <row r="18" spans="1:25">
      <c r="A18" s="8" t="s">
        <v>20</v>
      </c>
      <c r="B18" s="9">
        <f>SUM(B15:B17)</f>
        <v>463759</v>
      </c>
      <c r="C18" s="9">
        <f>SUM(C15:C17)</f>
        <v>23658</v>
      </c>
      <c r="D18" s="9">
        <f>SUM(D15:D17)</f>
        <v>1180007</v>
      </c>
      <c r="E18" s="9">
        <f>SUM(E15:E17)</f>
        <v>35087</v>
      </c>
      <c r="F18" s="9">
        <f>SUM(F15:F17)</f>
        <v>13242</v>
      </c>
      <c r="G18" s="9">
        <f>SUM(G15:G17)</f>
        <v>718</v>
      </c>
      <c r="H18" s="9">
        <f>SUM(H15:H17)</f>
        <v>4027</v>
      </c>
      <c r="I18" s="9">
        <f>SUM(I15:I17)</f>
        <v>952</v>
      </c>
      <c r="J18" s="9">
        <f>SUM(J15:J17)</f>
        <v>0</v>
      </c>
      <c r="K18" s="9">
        <f>SUM(K15:K17)</f>
        <v>0</v>
      </c>
      <c r="L18" s="9">
        <f>SUM(B18,D18,F18,H18,J18)</f>
        <v>1661035</v>
      </c>
      <c r="M18" s="9">
        <f>SUM(M15:M17)</f>
        <v>60415</v>
      </c>
      <c r="R18" s="16"/>
      <c r="S18" s="16"/>
      <c r="T18" s="16"/>
      <c r="U18"/>
      <c r="V18" s="16"/>
      <c r="W18" s="16"/>
      <c r="X18" s="16"/>
      <c r="Y18" s="16"/>
    </row>
    <row r="19" spans="1:25">
      <c r="A19" s="4" t="s">
        <v>24</v>
      </c>
      <c r="B19" s="12">
        <v>5431</v>
      </c>
      <c r="C19" s="12">
        <v>212</v>
      </c>
      <c r="D19" s="12">
        <v>366972</v>
      </c>
      <c r="E19" s="12">
        <v>11124</v>
      </c>
      <c r="F19" s="12">
        <v>3361</v>
      </c>
      <c r="G19" s="12">
        <v>240</v>
      </c>
      <c r="H19" s="12">
        <v>1022</v>
      </c>
      <c r="I19" s="12">
        <v>293</v>
      </c>
      <c r="J19" s="19"/>
      <c r="K19" s="19"/>
      <c r="L19" s="12"/>
      <c r="M19" s="12">
        <f>SUM(C19,E19,G19,I19,K19)</f>
        <v>11869</v>
      </c>
      <c r="O19" s="11"/>
      <c r="P19" s="11"/>
      <c r="Q19" s="11"/>
      <c r="R19" s="16"/>
      <c r="S19" s="16"/>
      <c r="T19" s="16"/>
      <c r="U19"/>
      <c r="V19" s="16"/>
      <c r="W19" s="16"/>
      <c r="X19" s="16"/>
      <c r="Y19" s="16"/>
    </row>
    <row r="20" spans="1:25">
      <c r="A20" s="3" t="s">
        <v>25</v>
      </c>
      <c r="B20" s="13">
        <v>4523</v>
      </c>
      <c r="C20" s="13">
        <v>193</v>
      </c>
      <c r="D20" s="13">
        <v>347961</v>
      </c>
      <c r="E20" s="13">
        <v>10953</v>
      </c>
      <c r="F20" s="13">
        <v>3175</v>
      </c>
      <c r="G20" s="13">
        <v>240</v>
      </c>
      <c r="H20" s="13">
        <v>1047</v>
      </c>
      <c r="I20" s="13">
        <v>341</v>
      </c>
      <c r="J20" s="19"/>
      <c r="K20" s="19">
        <v>6</v>
      </c>
      <c r="L20" s="13"/>
      <c r="M20" s="12">
        <f t="shared" ref="M20:M21" si="2">SUM(C20,E20,G20,I20,K20)</f>
        <v>11733</v>
      </c>
      <c r="R20" s="16"/>
      <c r="S20" s="16"/>
      <c r="T20" s="16"/>
      <c r="U20"/>
      <c r="V20" s="16"/>
      <c r="W20" s="16"/>
      <c r="X20" s="16"/>
      <c r="Y20" s="16"/>
    </row>
    <row r="21" spans="1:25">
      <c r="A21" s="3" t="s">
        <v>26</v>
      </c>
      <c r="B21" s="13">
        <v>4032</v>
      </c>
      <c r="C21" s="13">
        <v>186</v>
      </c>
      <c r="D21" s="13">
        <v>331764</v>
      </c>
      <c r="E21" s="13">
        <v>10754</v>
      </c>
      <c r="F21" s="13">
        <v>3043</v>
      </c>
      <c r="G21" s="13">
        <v>233</v>
      </c>
      <c r="H21" s="13">
        <v>980</v>
      </c>
      <c r="I21" s="13">
        <v>293</v>
      </c>
      <c r="J21" s="22"/>
      <c r="K21" s="22"/>
      <c r="L21" s="13"/>
      <c r="M21" s="12">
        <f t="shared" si="2"/>
        <v>11466</v>
      </c>
      <c r="P21" s="11"/>
    </row>
    <row r="22" spans="1:25">
      <c r="A22" s="8" t="s">
        <v>27</v>
      </c>
      <c r="B22" s="9">
        <f>SUM(B19:B21)</f>
        <v>13986</v>
      </c>
      <c r="C22" s="9">
        <f>SUM(C19:C21)</f>
        <v>591</v>
      </c>
      <c r="D22" s="9">
        <f>SUM(D19:D21)</f>
        <v>1046697</v>
      </c>
      <c r="E22" s="9">
        <f>SUM(E19:E21)</f>
        <v>32831</v>
      </c>
      <c r="F22" s="9">
        <f>SUM(F19:F21)</f>
        <v>9579</v>
      </c>
      <c r="G22" s="9">
        <f>SUM(G19:G21)</f>
        <v>713</v>
      </c>
      <c r="H22" s="9">
        <f>SUM(H19:H21)</f>
        <v>3049</v>
      </c>
      <c r="I22" s="9">
        <f>SUM(I19:I21)</f>
        <v>927</v>
      </c>
      <c r="J22" s="9">
        <f>SUM(J19:J21)</f>
        <v>0</v>
      </c>
      <c r="K22" s="9">
        <f>SUM(K19:K21)</f>
        <v>6</v>
      </c>
      <c r="L22" s="9">
        <f>SUM(B22,D22,F22,H22,J22)</f>
        <v>1073311</v>
      </c>
      <c r="M22" s="9">
        <f>SUM(M19:M21)</f>
        <v>35068</v>
      </c>
    </row>
    <row r="23" spans="1:25">
      <c r="A23" s="6" t="s">
        <v>4</v>
      </c>
      <c r="B23" s="7">
        <f>SUM(B22,B18,B14,B7)</f>
        <v>4251646</v>
      </c>
      <c r="C23" s="7">
        <f>SUM(C22,C18,C14,C7)</f>
        <v>269694</v>
      </c>
      <c r="D23" s="7">
        <f>SUM(D22,D18,D14,D7)</f>
        <v>2229173</v>
      </c>
      <c r="E23" s="7">
        <f>SUM(E7,E14,E18,E22)</f>
        <v>68006</v>
      </c>
      <c r="F23" s="7">
        <f>SUM(F22,F18,F14,F7)</f>
        <v>31144</v>
      </c>
      <c r="G23" s="7">
        <f>SUM(G7,G14,G18,G22)</f>
        <v>2257</v>
      </c>
      <c r="H23" s="7">
        <f>SUM(H22,H18,H14,H7)</f>
        <v>12409</v>
      </c>
      <c r="I23" s="7">
        <f>SUM(I7,I14,I18,I22)</f>
        <v>3356</v>
      </c>
      <c r="J23" s="7">
        <f>SUM(J22,J18,J14,J7)</f>
        <v>25686</v>
      </c>
      <c r="K23" s="7">
        <f>SUM(K7,K14,K18,K22)</f>
        <v>4814</v>
      </c>
      <c r="L23" s="7">
        <f>SUM(B23,D23,F23,H23,J23)</f>
        <v>6550058</v>
      </c>
      <c r="M23" s="7">
        <f>SUM(M22,M18,M14,M7)</f>
        <v>348127</v>
      </c>
    </row>
  </sheetData>
  <mergeCells count="8">
    <mergeCell ref="A1:M1"/>
    <mergeCell ref="A2:A3"/>
    <mergeCell ref="L2:M2"/>
    <mergeCell ref="B2:C2"/>
    <mergeCell ref="D2:E2"/>
    <mergeCell ref="F2:G2"/>
    <mergeCell ref="H2:I2"/>
    <mergeCell ref="J2:K2"/>
  </mergeCells>
  <pageMargins left="0.70866141732283472" right="0.51181102362204722" top="0.74803149606299213" bottom="0.74803149606299213" header="0.31496062992125984" footer="0.31496062992125984"/>
  <pageSetup paperSize="9" orientation="landscape" r:id="rId1"/>
  <headerFooter>
    <oddHeader>&amp;C&amp;"TH SarabunPSK,ธรรมดา"&amp;16 11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E55CA-13D0-41F0-93CB-3648D962E031}">
  <dimension ref="A1:F20"/>
  <sheetViews>
    <sheetView workbookViewId="0"/>
  </sheetViews>
  <sheetFormatPr defaultColWidth="8.85546875" defaultRowHeight="12.75"/>
  <cols>
    <col min="1" max="1" width="26.5703125" style="15" bestFit="1" customWidth="1"/>
    <col min="2" max="2" width="10.140625" style="15" bestFit="1" customWidth="1"/>
    <col min="3" max="3" width="6.42578125" style="15" bestFit="1" customWidth="1"/>
    <col min="4" max="4" width="8.5703125" style="15" bestFit="1" customWidth="1"/>
    <col min="5" max="5" width="5.85546875" style="15" bestFit="1" customWidth="1"/>
    <col min="6" max="6" width="6" style="15" bestFit="1" customWidth="1"/>
    <col min="7" max="16384" width="8.85546875" style="15"/>
  </cols>
  <sheetData>
    <row r="1" spans="1:6">
      <c r="A1" s="15" t="s">
        <v>63</v>
      </c>
    </row>
    <row r="2" spans="1:6">
      <c r="A2" s="15" t="s">
        <v>28</v>
      </c>
      <c r="B2" s="15" t="s">
        <v>29</v>
      </c>
    </row>
    <row r="3" spans="1:6">
      <c r="A3" s="15" t="s">
        <v>30</v>
      </c>
      <c r="B3" s="15" t="s">
        <v>31</v>
      </c>
    </row>
    <row r="4" spans="1:6">
      <c r="A4" s="15" t="s">
        <v>66</v>
      </c>
      <c r="B4" s="15" t="s">
        <v>67</v>
      </c>
      <c r="C4" s="15" t="s">
        <v>68</v>
      </c>
      <c r="D4" s="15" t="s">
        <v>69</v>
      </c>
      <c r="E4" s="15" t="s">
        <v>70</v>
      </c>
      <c r="F4" s="15" t="s">
        <v>71</v>
      </c>
    </row>
    <row r="5" spans="1:6">
      <c r="A5" s="15" t="s">
        <v>72</v>
      </c>
      <c r="B5" s="15" t="s">
        <v>64</v>
      </c>
      <c r="C5" s="15" t="s">
        <v>65</v>
      </c>
      <c r="D5" s="15" t="s">
        <v>32</v>
      </c>
    </row>
    <row r="6" spans="1:6">
      <c r="A6" s="15" t="s">
        <v>33</v>
      </c>
      <c r="B6" s="15" t="s">
        <v>34</v>
      </c>
    </row>
    <row r="7" spans="1:6">
      <c r="A7" s="15" t="s">
        <v>35</v>
      </c>
      <c r="B7" s="15" t="s">
        <v>36</v>
      </c>
    </row>
    <row r="8" spans="1:6">
      <c r="A8" s="15" t="s">
        <v>37</v>
      </c>
      <c r="B8" s="15" t="s">
        <v>38</v>
      </c>
    </row>
    <row r="9" spans="1:6">
      <c r="A9" s="15" t="s">
        <v>39</v>
      </c>
      <c r="B9" s="15" t="s">
        <v>40</v>
      </c>
    </row>
    <row r="10" spans="1:6">
      <c r="A10" s="15" t="s">
        <v>41</v>
      </c>
      <c r="B10" s="15" t="s">
        <v>42</v>
      </c>
    </row>
    <row r="11" spans="1:6">
      <c r="A11" s="15" t="s">
        <v>43</v>
      </c>
      <c r="B11" s="15" t="s">
        <v>44</v>
      </c>
    </row>
    <row r="12" spans="1:6">
      <c r="A12" s="15" t="s">
        <v>45</v>
      </c>
      <c r="B12" s="15" t="s">
        <v>46</v>
      </c>
    </row>
    <row r="13" spans="1:6">
      <c r="A13" s="15" t="s">
        <v>47</v>
      </c>
      <c r="B13" s="15" t="s">
        <v>48</v>
      </c>
    </row>
    <row r="14" spans="1:6">
      <c r="A14" s="15" t="s">
        <v>49</v>
      </c>
      <c r="B14" s="15" t="s">
        <v>50</v>
      </c>
    </row>
    <row r="15" spans="1:6">
      <c r="A15" s="15" t="s">
        <v>51</v>
      </c>
      <c r="B15" s="15" t="s">
        <v>52</v>
      </c>
    </row>
    <row r="16" spans="1:6">
      <c r="A16" s="15" t="s">
        <v>53</v>
      </c>
      <c r="B16" s="15" t="s">
        <v>54</v>
      </c>
    </row>
    <row r="17" spans="1:2">
      <c r="A17" s="15" t="s">
        <v>55</v>
      </c>
      <c r="B17" s="15" t="s">
        <v>56</v>
      </c>
    </row>
    <row r="18" spans="1:2">
      <c r="A18" s="15" t="s">
        <v>57</v>
      </c>
      <c r="B18" s="15" t="s">
        <v>58</v>
      </c>
    </row>
    <row r="19" spans="1:2">
      <c r="A19" s="15" t="s">
        <v>59</v>
      </c>
      <c r="B19" s="15" t="s">
        <v>60</v>
      </c>
    </row>
    <row r="20" spans="1:2">
      <c r="A20" s="15" t="s">
        <v>61</v>
      </c>
      <c r="B20" s="1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58B16-21CA-4512-8D1C-3B0005914794}">
  <dimension ref="A1:S13"/>
  <sheetViews>
    <sheetView workbookViewId="0">
      <selection activeCell="C2" sqref="C2:S9"/>
    </sheetView>
  </sheetViews>
  <sheetFormatPr defaultColWidth="8.85546875" defaultRowHeight="12.75"/>
  <cols>
    <col min="1" max="1" width="3.140625" style="16" bestFit="1" customWidth="1"/>
    <col min="2" max="2" width="5.42578125" style="16" customWidth="1"/>
    <col min="3" max="3" width="10.140625" style="16" bestFit="1" customWidth="1"/>
    <col min="4" max="4" width="7.5703125" style="16" bestFit="1" customWidth="1"/>
    <col min="5" max="5" width="6.140625" style="16" bestFit="1" customWidth="1"/>
    <col min="6" max="7" width="7.85546875" style="16" customWidth="1"/>
    <col min="8" max="10" width="8.42578125" style="16" customWidth="1"/>
    <col min="11" max="11" width="8.140625" style="16" customWidth="1"/>
    <col min="12" max="12" width="7.5703125" style="16" customWidth="1"/>
    <col min="13" max="13" width="7.42578125" style="16" customWidth="1"/>
    <col min="14" max="16" width="7.140625" style="16" bestFit="1" customWidth="1"/>
    <col min="17" max="19" width="7.42578125" style="16" bestFit="1" customWidth="1"/>
    <col min="20" max="16384" width="8.85546875" style="16"/>
  </cols>
  <sheetData>
    <row r="1" spans="1:19">
      <c r="A1" s="15" t="s">
        <v>29</v>
      </c>
      <c r="B1" s="15" t="s">
        <v>31</v>
      </c>
      <c r="C1" s="15" t="s">
        <v>67</v>
      </c>
      <c r="D1" s="15" t="s">
        <v>64</v>
      </c>
      <c r="E1" s="15" t="s">
        <v>34</v>
      </c>
      <c r="F1" s="15" t="s">
        <v>36</v>
      </c>
      <c r="G1" s="15" t="s">
        <v>38</v>
      </c>
      <c r="H1" s="15" t="s">
        <v>40</v>
      </c>
      <c r="I1" s="15" t="s">
        <v>42</v>
      </c>
      <c r="J1" s="15" t="s">
        <v>44</v>
      </c>
      <c r="K1" s="15" t="s">
        <v>46</v>
      </c>
      <c r="L1" s="15" t="s">
        <v>48</v>
      </c>
      <c r="M1" s="15" t="s">
        <v>50</v>
      </c>
      <c r="N1" s="15" t="s">
        <v>52</v>
      </c>
      <c r="O1" s="15" t="s">
        <v>54</v>
      </c>
      <c r="P1" s="15" t="s">
        <v>56</v>
      </c>
      <c r="Q1" s="15" t="s">
        <v>58</v>
      </c>
      <c r="R1" s="15" t="s">
        <v>60</v>
      </c>
      <c r="S1" s="15" t="s">
        <v>62</v>
      </c>
    </row>
    <row r="2" spans="1:19">
      <c r="A2" s="16">
        <v>1</v>
      </c>
      <c r="B2" s="16">
        <v>2564</v>
      </c>
      <c r="C2" s="15" t="s">
        <v>68</v>
      </c>
      <c r="D2" s="15" t="s">
        <v>65</v>
      </c>
      <c r="E2" s="16">
        <v>72231</v>
      </c>
      <c r="F2" s="16">
        <v>369459</v>
      </c>
      <c r="G2" s="16">
        <v>404185</v>
      </c>
      <c r="H2" s="16">
        <v>482145</v>
      </c>
      <c r="I2" s="16">
        <v>487476</v>
      </c>
      <c r="J2" s="16">
        <v>523208</v>
      </c>
      <c r="K2" s="16">
        <v>524404</v>
      </c>
      <c r="L2" s="16">
        <v>498028</v>
      </c>
      <c r="M2" s="16">
        <v>506410</v>
      </c>
      <c r="N2" s="16">
        <v>164685</v>
      </c>
      <c r="O2" s="16">
        <v>161507</v>
      </c>
      <c r="P2" s="16">
        <v>152066</v>
      </c>
      <c r="Q2" s="16">
        <v>4881</v>
      </c>
      <c r="R2" s="16">
        <v>4020</v>
      </c>
      <c r="S2" s="16">
        <v>3710</v>
      </c>
    </row>
    <row r="3" spans="1:19">
      <c r="A3" s="16">
        <v>2</v>
      </c>
      <c r="B3" s="16">
        <v>2564</v>
      </c>
      <c r="C3" s="15" t="s">
        <v>68</v>
      </c>
      <c r="D3" s="15" t="s">
        <v>32</v>
      </c>
      <c r="E3" s="16">
        <v>6696</v>
      </c>
      <c r="F3" s="16">
        <v>28255</v>
      </c>
      <c r="G3" s="16">
        <v>28980</v>
      </c>
      <c r="H3" s="16">
        <v>31077</v>
      </c>
      <c r="I3" s="16">
        <v>30989</v>
      </c>
      <c r="J3" s="16">
        <v>31286</v>
      </c>
      <c r="K3" s="16">
        <v>31143</v>
      </c>
      <c r="L3" s="16">
        <v>30855</v>
      </c>
      <c r="M3" s="16">
        <v>30964</v>
      </c>
      <c r="N3" s="16">
        <v>8098</v>
      </c>
      <c r="O3" s="16">
        <v>8116</v>
      </c>
      <c r="P3" s="16">
        <v>8020</v>
      </c>
      <c r="Q3" s="16">
        <v>194</v>
      </c>
      <c r="R3" s="16">
        <v>191</v>
      </c>
      <c r="S3" s="16">
        <v>183</v>
      </c>
    </row>
    <row r="4" spans="1:19">
      <c r="A4" s="16">
        <v>3</v>
      </c>
      <c r="B4" s="16">
        <v>2564</v>
      </c>
      <c r="C4" s="15" t="s">
        <v>69</v>
      </c>
      <c r="D4" s="15" t="s">
        <v>65</v>
      </c>
      <c r="E4" s="16">
        <v>65</v>
      </c>
      <c r="F4" s="16">
        <v>129</v>
      </c>
      <c r="G4" s="16">
        <v>140</v>
      </c>
      <c r="H4" s="16">
        <v>299</v>
      </c>
      <c r="I4" s="16">
        <v>314</v>
      </c>
      <c r="J4" s="16">
        <v>341</v>
      </c>
      <c r="K4" s="16">
        <v>355</v>
      </c>
      <c r="L4" s="16">
        <v>456</v>
      </c>
      <c r="M4" s="16">
        <v>476</v>
      </c>
      <c r="N4" s="16">
        <v>400702</v>
      </c>
      <c r="O4" s="16">
        <v>398244</v>
      </c>
      <c r="P4" s="16">
        <v>392844</v>
      </c>
      <c r="Q4" s="16">
        <v>354897</v>
      </c>
      <c r="R4" s="16">
        <v>329998</v>
      </c>
      <c r="S4" s="16">
        <v>304523</v>
      </c>
    </row>
    <row r="5" spans="1:19" ht="15">
      <c r="A5" s="16">
        <v>4</v>
      </c>
      <c r="B5" s="16">
        <v>2564</v>
      </c>
      <c r="C5" s="15" t="s">
        <v>69</v>
      </c>
      <c r="D5" s="15" t="s">
        <v>32</v>
      </c>
      <c r="E5">
        <v>2</v>
      </c>
      <c r="F5">
        <v>6</v>
      </c>
      <c r="G5">
        <v>6</v>
      </c>
      <c r="H5">
        <v>11</v>
      </c>
      <c r="I5">
        <v>11</v>
      </c>
      <c r="J5">
        <v>11</v>
      </c>
      <c r="K5">
        <v>10</v>
      </c>
      <c r="L5">
        <v>15</v>
      </c>
      <c r="M5">
        <v>15</v>
      </c>
      <c r="N5">
        <v>11697</v>
      </c>
      <c r="O5">
        <v>11604</v>
      </c>
      <c r="P5">
        <v>11544</v>
      </c>
      <c r="Q5">
        <v>10773</v>
      </c>
      <c r="R5">
        <v>10484</v>
      </c>
      <c r="S5">
        <v>10231</v>
      </c>
    </row>
    <row r="6" spans="1:19">
      <c r="A6" s="16">
        <v>5</v>
      </c>
      <c r="B6" s="16">
        <v>2564</v>
      </c>
      <c r="C6" s="15" t="s">
        <v>70</v>
      </c>
      <c r="D6" s="15" t="s">
        <v>65</v>
      </c>
      <c r="E6" s="16">
        <v>70</v>
      </c>
      <c r="F6" s="16">
        <v>111</v>
      </c>
      <c r="G6" s="16">
        <v>54</v>
      </c>
      <c r="H6" s="16">
        <v>494</v>
      </c>
      <c r="I6" s="16">
        <v>825</v>
      </c>
      <c r="J6" s="16">
        <v>1164</v>
      </c>
      <c r="K6" s="16">
        <v>1513</v>
      </c>
      <c r="L6" s="16">
        <v>1692</v>
      </c>
      <c r="M6" s="16">
        <v>1973</v>
      </c>
      <c r="N6" s="16">
        <v>4634</v>
      </c>
      <c r="O6" s="16">
        <v>5018</v>
      </c>
      <c r="P6" s="16">
        <v>4910</v>
      </c>
      <c r="Q6" s="16">
        <v>3619</v>
      </c>
      <c r="R6" s="16">
        <v>3438</v>
      </c>
      <c r="S6" s="16">
        <v>2920</v>
      </c>
    </row>
    <row r="7" spans="1:19">
      <c r="A7" s="16">
        <v>6</v>
      </c>
      <c r="B7" s="16">
        <v>2564</v>
      </c>
      <c r="C7" s="15" t="s">
        <v>70</v>
      </c>
      <c r="D7" s="15" t="s">
        <v>32</v>
      </c>
      <c r="E7" s="16">
        <v>7</v>
      </c>
      <c r="F7" s="16">
        <v>14</v>
      </c>
      <c r="G7" s="16">
        <v>10</v>
      </c>
      <c r="H7" s="16">
        <v>69</v>
      </c>
      <c r="I7" s="16">
        <v>89</v>
      </c>
      <c r="J7" s="16">
        <v>81</v>
      </c>
      <c r="K7" s="16">
        <v>89</v>
      </c>
      <c r="L7" s="16">
        <v>93</v>
      </c>
      <c r="M7" s="16">
        <v>95</v>
      </c>
      <c r="N7" s="16">
        <v>181</v>
      </c>
      <c r="O7" s="16">
        <v>177</v>
      </c>
      <c r="P7" s="16">
        <v>178</v>
      </c>
      <c r="Q7" s="16">
        <v>156</v>
      </c>
      <c r="R7" s="16">
        <v>145</v>
      </c>
      <c r="S7" s="16">
        <v>151</v>
      </c>
    </row>
    <row r="8" spans="1:19">
      <c r="A8" s="16">
        <v>7</v>
      </c>
      <c r="B8" s="16">
        <v>2564</v>
      </c>
      <c r="C8" s="15" t="s">
        <v>71</v>
      </c>
      <c r="D8" s="15" t="s">
        <v>65</v>
      </c>
      <c r="E8" s="16">
        <v>74</v>
      </c>
      <c r="F8" s="16">
        <v>195</v>
      </c>
      <c r="G8" s="16">
        <v>151</v>
      </c>
      <c r="H8" s="16">
        <v>663</v>
      </c>
      <c r="I8" s="16">
        <v>750</v>
      </c>
      <c r="J8" s="16">
        <v>820</v>
      </c>
      <c r="K8" s="16">
        <v>958</v>
      </c>
      <c r="L8" s="16">
        <v>1024</v>
      </c>
      <c r="M8" s="16">
        <v>1094</v>
      </c>
      <c r="N8" s="16">
        <v>1237</v>
      </c>
      <c r="O8" s="16">
        <v>1219</v>
      </c>
      <c r="P8" s="16">
        <v>1204</v>
      </c>
      <c r="Q8" s="16">
        <v>1011</v>
      </c>
      <c r="R8" s="16">
        <v>941</v>
      </c>
      <c r="S8" s="16">
        <v>928</v>
      </c>
    </row>
    <row r="9" spans="1:19">
      <c r="A9" s="16">
        <v>8</v>
      </c>
      <c r="B9" s="16">
        <v>2564</v>
      </c>
      <c r="C9" s="15" t="s">
        <v>71</v>
      </c>
      <c r="D9" s="15" t="s">
        <v>32</v>
      </c>
      <c r="E9" s="16">
        <v>8</v>
      </c>
      <c r="F9" s="16">
        <v>59</v>
      </c>
      <c r="G9" s="16">
        <v>64</v>
      </c>
      <c r="H9" s="16">
        <v>108</v>
      </c>
      <c r="I9" s="16">
        <v>113</v>
      </c>
      <c r="J9" s="16">
        <v>119</v>
      </c>
      <c r="K9" s="16">
        <v>121</v>
      </c>
      <c r="L9" s="16">
        <v>121</v>
      </c>
      <c r="M9" s="16">
        <v>137</v>
      </c>
      <c r="N9" s="16">
        <v>143</v>
      </c>
      <c r="O9" s="16">
        <v>140</v>
      </c>
      <c r="P9" s="16">
        <v>143</v>
      </c>
      <c r="Q9" s="16">
        <v>134</v>
      </c>
      <c r="R9" s="16">
        <v>137</v>
      </c>
      <c r="S9" s="16">
        <v>126</v>
      </c>
    </row>
    <row r="10" spans="1:19">
      <c r="A10" s="16">
        <v>9</v>
      </c>
      <c r="B10" s="16">
        <v>2564</v>
      </c>
      <c r="C10" s="15" t="s">
        <v>73</v>
      </c>
      <c r="D10" s="15" t="s">
        <v>65</v>
      </c>
      <c r="E10" s="16">
        <v>25297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</row>
    <row r="11" spans="1:19">
      <c r="A11" s="16">
        <v>10</v>
      </c>
      <c r="B11" s="16">
        <v>2564</v>
      </c>
      <c r="C11" s="15" t="s">
        <v>73</v>
      </c>
      <c r="D11" s="15" t="s">
        <v>32</v>
      </c>
      <c r="E11" s="16">
        <v>3992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6</v>
      </c>
      <c r="S11" s="16">
        <v>0</v>
      </c>
    </row>
    <row r="13" spans="1:19">
      <c r="P13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11</vt:lpstr>
      <vt:lpstr>stat_11_info</vt:lpstr>
      <vt:lpstr>stat_11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OBEC64</cp:lastModifiedBy>
  <cp:lastPrinted>2018-08-02T03:09:22Z</cp:lastPrinted>
  <dcterms:created xsi:type="dcterms:W3CDTF">2017-11-08T04:02:27Z</dcterms:created>
  <dcterms:modified xsi:type="dcterms:W3CDTF">2023-06-27T04:15:59Z</dcterms:modified>
</cp:coreProperties>
</file>