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OPP\สถิติ 2563\ทำเล่ม\"/>
    </mc:Choice>
  </mc:AlternateContent>
  <xr:revisionPtr revIDLastSave="0" documentId="13_ncr:1_{A6B0F678-8FD0-43B7-88CB-8071B71B14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4" sheetId="1" r:id="rId1"/>
    <sheet name="1_63" sheetId="6" r:id="rId2"/>
  </sheets>
  <calcPr calcId="191029"/>
</workbook>
</file>

<file path=xl/calcChain.xml><?xml version="1.0" encoding="utf-8"?>
<calcChain xmlns="http://schemas.openxmlformats.org/spreadsheetml/2006/main">
  <c r="O30" i="6" l="1"/>
  <c r="N30" i="6"/>
  <c r="M30" i="6"/>
  <c r="L30" i="6"/>
  <c r="K30" i="6"/>
  <c r="J30" i="6"/>
  <c r="I30" i="6"/>
  <c r="H30" i="6"/>
  <c r="G30" i="6"/>
  <c r="F30" i="6"/>
  <c r="E30" i="6"/>
  <c r="D30" i="6"/>
  <c r="C30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B30" i="6"/>
  <c r="B29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B28" i="6"/>
  <c r="O4" i="1"/>
  <c r="O15" i="1"/>
  <c r="O20" i="1"/>
  <c r="O21" i="1"/>
  <c r="O19" i="1"/>
  <c r="O16" i="1"/>
  <c r="O17" i="1"/>
  <c r="O9" i="1"/>
  <c r="O10" i="1"/>
  <c r="O11" i="1"/>
  <c r="O12" i="1"/>
  <c r="O13" i="1"/>
  <c r="O8" i="1"/>
  <c r="B22" i="1"/>
  <c r="C22" i="1"/>
  <c r="D22" i="1"/>
  <c r="O5" i="1"/>
  <c r="O6" i="1"/>
  <c r="O18" i="1" l="1"/>
  <c r="N22" i="1"/>
  <c r="L22" i="1"/>
  <c r="G22" i="1"/>
  <c r="J22" i="1"/>
  <c r="F22" i="1"/>
  <c r="M22" i="1"/>
  <c r="K22" i="1"/>
  <c r="I22" i="1"/>
  <c r="H22" i="1"/>
  <c r="E22" i="1"/>
  <c r="H18" i="1"/>
  <c r="D18" i="1"/>
  <c r="I18" i="1"/>
  <c r="K18" i="1"/>
  <c r="M18" i="1"/>
  <c r="C18" i="1"/>
  <c r="F18" i="1"/>
  <c r="J18" i="1"/>
  <c r="G18" i="1"/>
  <c r="B18" i="1"/>
  <c r="L18" i="1"/>
  <c r="N18" i="1"/>
  <c r="E18" i="1"/>
  <c r="H14" i="1"/>
  <c r="D14" i="1"/>
  <c r="I14" i="1"/>
  <c r="K14" i="1"/>
  <c r="M14" i="1"/>
  <c r="C14" i="1"/>
  <c r="F14" i="1"/>
  <c r="J14" i="1"/>
  <c r="G14" i="1"/>
  <c r="B14" i="1"/>
  <c r="L14" i="1"/>
  <c r="N14" i="1"/>
  <c r="E14" i="1"/>
  <c r="H7" i="1"/>
  <c r="D7" i="1"/>
  <c r="I7" i="1"/>
  <c r="K7" i="1"/>
  <c r="M7" i="1"/>
  <c r="C7" i="1"/>
  <c r="F7" i="1"/>
  <c r="J7" i="1"/>
  <c r="G7" i="1"/>
  <c r="B7" i="1"/>
  <c r="L7" i="1"/>
  <c r="N7" i="1"/>
  <c r="E7" i="1"/>
  <c r="B23" i="1" l="1"/>
  <c r="C23" i="1"/>
  <c r="D23" i="1"/>
  <c r="E23" i="1"/>
  <c r="K23" i="1"/>
  <c r="J23" i="1"/>
  <c r="N23" i="1"/>
  <c r="H23" i="1"/>
  <c r="I23" i="1"/>
  <c r="M23" i="1"/>
  <c r="F23" i="1"/>
  <c r="G23" i="1"/>
  <c r="L23" i="1"/>
  <c r="O7" i="1" l="1"/>
  <c r="O22" i="1"/>
  <c r="O14" i="1"/>
  <c r="O23" i="1" l="1"/>
</calcChain>
</file>

<file path=xl/sharedStrings.xml><?xml version="1.0" encoding="utf-8"?>
<sst xmlns="http://schemas.openxmlformats.org/spreadsheetml/2006/main" count="88" uniqueCount="73">
  <si>
    <t>เด็กเร่ร่อน</t>
  </si>
  <si>
    <t>รวมทั้งสิ้น</t>
  </si>
  <si>
    <t>อนุบาล 1</t>
  </si>
  <si>
    <t>อนุบาล 2</t>
  </si>
  <si>
    <t>อนุบาล 3</t>
  </si>
  <si>
    <t>กำพร้า</t>
  </si>
  <si>
    <t>ชนกลุ่มน้อย</t>
  </si>
  <si>
    <t>เด็กถูกทอดทิ้ง</t>
  </si>
  <si>
    <t>เด็กถูกบังคับให้ขายแรงงาน</t>
  </si>
  <si>
    <t>เด็กที่ถูกทำร้ายทารุณ</t>
  </si>
  <si>
    <t>เด็กที่มีปัญหาเกี่ยวกับยาเสพติด</t>
  </si>
  <si>
    <t>เด็กที่อยู่ในธุรกิจทางเพศ</t>
  </si>
  <si>
    <t>เด็กในสถานพินิจและคุ้มครองเยาวชน</t>
  </si>
  <si>
    <t>เด็กยากจน</t>
  </si>
  <si>
    <t>ทำงานรับผิดชอบตนเองและครอบครัว</t>
  </si>
  <si>
    <t>ผลกระทบจากเอดส์</t>
  </si>
  <si>
    <t>รวม</t>
  </si>
  <si>
    <t>ชั้น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</si>
  <si>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</si>
  <si>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</si>
  <si>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</si>
  <si>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</si>
  <si>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</si>
  <si>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</si>
  <si>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</si>
  <si>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</si>
  <si>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</si>
  <si>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</si>
  <si>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</si>
  <si>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</si>
  <si>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</si>
  <si>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</si>
  <si>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</si>
  <si>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</si>
  <si>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</si>
  <si>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</si>
  <si>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</si>
  <si>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</si>
  <si>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</si>
  <si>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</si>
  <si>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</si>
  <si>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</si>
  <si>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นักเรียนด้อยโอกาสทั้งหมด</t>
  </si>
  <si>
    <t>มีความด้อยโอกาสมากกว่า 1 ประเภท</t>
  </si>
  <si>
    <t>ตารางที่ 14 จำนวนนักเรียนด้อยโอกาส จำแนกตามประเภทความด้อยโอกาส รายชั้น ปีการศึกษา 2563</t>
  </si>
  <si>
    <t xml:space="preserve">ประถมศึกษาปีที่ 1 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</si>
  <si>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</si>
  <si>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</si>
  <si>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</si>
  <si>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</si>
  <si>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</si>
  <si>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</si>
  <si>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</si>
  <si>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</si>
  <si>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</si>
  <si>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</si>
  <si>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</si>
  <si>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 xml:space="preserve">รวมมัธยมศึกษาตอนต้น </t>
  </si>
  <si>
    <t xml:space="preserve">รวมประถมศึกษา </t>
  </si>
  <si>
    <t xml:space="preserve">รวมมัธยมศึกษาตอนปลาย </t>
  </si>
  <si>
    <t xml:space="preserve">รวมก่อนประถมศึกษา </t>
  </si>
  <si>
    <t>ชน
กลุ่มน้อย</t>
  </si>
  <si>
    <t>เด็กถูก
ทอดทิ้ง</t>
  </si>
  <si>
    <t>เด็กถูก
บังคับให้
ขายแรงงาน</t>
  </si>
  <si>
    <t>เด็กที่ถูก
ทำร้ายทารุณ</t>
  </si>
  <si>
    <t>เด็กที่มีปัญหา
เกี่ยวกับ
ยาเสพติด</t>
  </si>
  <si>
    <t>เด็กที่อยู่ใน
ธุรกิจ
ทางเพศ</t>
  </si>
  <si>
    <t>เด็กในสถานพินิจ
และคุ้มครอง
เยาวชน</t>
  </si>
  <si>
    <t>เด็ก
ยากจน</t>
  </si>
  <si>
    <t>เด็ก
เร่ร่อน</t>
  </si>
  <si>
    <t>ทำงานรับผิดชอบ
ตนเอง
และครอบครัว</t>
  </si>
  <si>
    <t>ผลกระทบ
จากเอดส์</t>
  </si>
  <si>
    <t>มีความด้อยโอกาส
มากกว่า
1 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</si>
</sst>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87" fontId="1" fillId="0" borderId="3" xfId="1" applyNumberFormat="1" applyFont="1" applyBorder="1"/>
    <xf numFmtId="187" fontId="1" fillId="0" borderId="4" xfId="1" applyNumberFormat="1" applyFont="1" applyBorder="1"/>
    <xf numFmtId="0" fontId="3" fillId="0" borderId="0" xfId="0" applyFont="1"/>
    <xf numFmtId="187" fontId="1" fillId="0" borderId="0" xfId="0" applyNumberFormat="1" applyFont="1"/>
    <xf numFmtId="187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7" fontId="1" fillId="0" borderId="7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sqref="A1:O1"/>
    </sheetView>
  </sheetViews>
  <sheetFormatPr defaultColWidth="9.09765625" defaultRowHeight="24.6" x14ac:dyDescent="0.7"/>
  <cols>
    <col min="1" max="1" width="22.09765625" style="1" bestFit="1" customWidth="1"/>
    <col min="2" max="2" width="7.5" style="1" bestFit="1" customWidth="1"/>
    <col min="3" max="3" width="6.59765625" style="1" bestFit="1" customWidth="1"/>
    <col min="4" max="4" width="9.796875" style="1" bestFit="1" customWidth="1"/>
    <col min="5" max="5" width="10.3984375" style="1" bestFit="1" customWidth="1"/>
    <col min="6" max="6" width="10.796875" style="1" bestFit="1" customWidth="1"/>
    <col min="7" max="7" width="8.8984375" style="1" bestFit="1" customWidth="1"/>
    <col min="8" max="8" width="13.59765625" style="1" bestFit="1" customWidth="1"/>
    <col min="9" max="9" width="10.09765625" style="1" bestFit="1" customWidth="1"/>
    <col min="10" max="10" width="5.59765625" style="1" bestFit="1" customWidth="1"/>
    <col min="11" max="11" width="13.796875" style="1" bestFit="1" customWidth="1"/>
    <col min="12" max="12" width="8.3984375" style="1" bestFit="1" customWidth="1"/>
    <col min="13" max="13" width="6.69921875" style="1" bestFit="1" customWidth="1"/>
    <col min="14" max="14" width="14.296875" style="1" bestFit="1" customWidth="1"/>
    <col min="15" max="15" width="10.09765625" style="1" bestFit="1" customWidth="1"/>
    <col min="16" max="16384" width="9.09765625" style="1"/>
  </cols>
  <sheetData>
    <row r="1" spans="1:15" x14ac:dyDescent="0.7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7">
      <c r="A2" s="12" t="s">
        <v>17</v>
      </c>
      <c r="B2" s="8" t="s">
        <v>61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67</v>
      </c>
      <c r="I2" s="8" t="s">
        <v>68</v>
      </c>
      <c r="J2" s="8" t="s">
        <v>69</v>
      </c>
      <c r="K2" s="8" t="s">
        <v>70</v>
      </c>
      <c r="L2" s="8" t="s">
        <v>71</v>
      </c>
      <c r="M2" s="8" t="s">
        <v>5</v>
      </c>
      <c r="N2" s="8" t="s">
        <v>72</v>
      </c>
      <c r="O2" s="8" t="s">
        <v>16</v>
      </c>
    </row>
    <row r="3" spans="1:15" ht="51.6" customHeight="1" x14ac:dyDescent="0.7">
      <c r="A3" s="1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7">
      <c r="A4" s="2" t="s">
        <v>2</v>
      </c>
      <c r="B4" s="2">
        <v>20</v>
      </c>
      <c r="C4" s="2">
        <v>14</v>
      </c>
      <c r="D4" s="2">
        <v>0</v>
      </c>
      <c r="E4" s="2">
        <v>5</v>
      </c>
      <c r="F4" s="2">
        <v>0</v>
      </c>
      <c r="G4" s="2">
        <v>0</v>
      </c>
      <c r="H4" s="2">
        <v>0</v>
      </c>
      <c r="I4" s="2">
        <v>36222</v>
      </c>
      <c r="J4" s="2">
        <v>7</v>
      </c>
      <c r="K4" s="2">
        <v>3</v>
      </c>
      <c r="L4" s="2">
        <v>0</v>
      </c>
      <c r="M4" s="2">
        <v>48</v>
      </c>
      <c r="N4" s="2">
        <v>100</v>
      </c>
      <c r="O4" s="2">
        <f>SUM(B4:N4)</f>
        <v>36419</v>
      </c>
    </row>
    <row r="5" spans="1:15" x14ac:dyDescent="0.7">
      <c r="A5" s="3" t="s">
        <v>3</v>
      </c>
      <c r="B5" s="3">
        <v>213</v>
      </c>
      <c r="C5" s="3">
        <v>82</v>
      </c>
      <c r="D5" s="3">
        <v>3</v>
      </c>
      <c r="E5" s="3">
        <v>7</v>
      </c>
      <c r="F5" s="3">
        <v>8</v>
      </c>
      <c r="G5" s="3">
        <v>3</v>
      </c>
      <c r="H5" s="3">
        <v>2</v>
      </c>
      <c r="I5" s="3">
        <v>194547</v>
      </c>
      <c r="J5" s="3">
        <v>18</v>
      </c>
      <c r="K5" s="3">
        <v>8</v>
      </c>
      <c r="L5" s="3">
        <v>0</v>
      </c>
      <c r="M5" s="3">
        <v>304</v>
      </c>
      <c r="N5" s="3">
        <v>592</v>
      </c>
      <c r="O5" s="3">
        <f t="shared" ref="O5:O6" si="0">SUM(B5:N5)</f>
        <v>195787</v>
      </c>
    </row>
    <row r="6" spans="1:15" x14ac:dyDescent="0.7">
      <c r="A6" s="14" t="s">
        <v>4</v>
      </c>
      <c r="B6" s="14">
        <v>262</v>
      </c>
      <c r="C6" s="14">
        <v>103</v>
      </c>
      <c r="D6" s="14">
        <v>4</v>
      </c>
      <c r="E6" s="14">
        <v>34</v>
      </c>
      <c r="F6" s="14">
        <v>17</v>
      </c>
      <c r="G6" s="14">
        <v>1</v>
      </c>
      <c r="H6" s="14">
        <v>5</v>
      </c>
      <c r="I6" s="14">
        <v>230466</v>
      </c>
      <c r="J6" s="14">
        <v>23</v>
      </c>
      <c r="K6" s="14">
        <v>76</v>
      </c>
      <c r="L6" s="14">
        <v>5</v>
      </c>
      <c r="M6" s="14">
        <v>548</v>
      </c>
      <c r="N6" s="14">
        <v>310</v>
      </c>
      <c r="O6" s="14">
        <f t="shared" si="0"/>
        <v>231854</v>
      </c>
    </row>
    <row r="7" spans="1:15" s="4" customFormat="1" x14ac:dyDescent="0.7">
      <c r="A7" s="6" t="s">
        <v>60</v>
      </c>
      <c r="B7" s="6">
        <f t="shared" ref="B7:M7" si="1">SUM(B4:B6)</f>
        <v>495</v>
      </c>
      <c r="C7" s="6">
        <f t="shared" si="1"/>
        <v>199</v>
      </c>
      <c r="D7" s="6">
        <f t="shared" si="1"/>
        <v>7</v>
      </c>
      <c r="E7" s="6">
        <f t="shared" si="1"/>
        <v>46</v>
      </c>
      <c r="F7" s="6">
        <f t="shared" si="1"/>
        <v>25</v>
      </c>
      <c r="G7" s="6">
        <f t="shared" si="1"/>
        <v>4</v>
      </c>
      <c r="H7" s="6">
        <f t="shared" si="1"/>
        <v>7</v>
      </c>
      <c r="I7" s="6">
        <f t="shared" si="1"/>
        <v>461235</v>
      </c>
      <c r="J7" s="6">
        <f t="shared" si="1"/>
        <v>48</v>
      </c>
      <c r="K7" s="6">
        <f t="shared" si="1"/>
        <v>87</v>
      </c>
      <c r="L7" s="6">
        <f t="shared" si="1"/>
        <v>5</v>
      </c>
      <c r="M7" s="6">
        <f t="shared" si="1"/>
        <v>900</v>
      </c>
      <c r="N7" s="6">
        <f t="shared" ref="N7:O7" si="2">SUM(N4:N6)</f>
        <v>1002</v>
      </c>
      <c r="O7" s="6">
        <f t="shared" si="2"/>
        <v>464060</v>
      </c>
    </row>
    <row r="8" spans="1:15" x14ac:dyDescent="0.7">
      <c r="A8" s="2" t="s">
        <v>45</v>
      </c>
      <c r="B8" s="2">
        <v>328</v>
      </c>
      <c r="C8" s="2">
        <v>173</v>
      </c>
      <c r="D8" s="2">
        <v>1</v>
      </c>
      <c r="E8" s="2">
        <v>33</v>
      </c>
      <c r="F8" s="2">
        <v>9</v>
      </c>
      <c r="G8" s="2">
        <v>0</v>
      </c>
      <c r="H8" s="2">
        <v>8</v>
      </c>
      <c r="I8" s="2">
        <v>273844</v>
      </c>
      <c r="J8" s="2">
        <v>32</v>
      </c>
      <c r="K8" s="2">
        <v>29</v>
      </c>
      <c r="L8" s="2">
        <v>4</v>
      </c>
      <c r="M8" s="2">
        <v>641</v>
      </c>
      <c r="N8" s="2">
        <v>543</v>
      </c>
      <c r="O8" s="2">
        <f>SUM(B8:N8)</f>
        <v>275645</v>
      </c>
    </row>
    <row r="9" spans="1:15" x14ac:dyDescent="0.7">
      <c r="A9" s="3" t="s">
        <v>46</v>
      </c>
      <c r="B9" s="3">
        <v>358</v>
      </c>
      <c r="C9" s="3">
        <v>177</v>
      </c>
      <c r="D9" s="3">
        <v>8</v>
      </c>
      <c r="E9" s="3">
        <v>24</v>
      </c>
      <c r="F9" s="3">
        <v>11</v>
      </c>
      <c r="G9" s="3">
        <v>0</v>
      </c>
      <c r="H9" s="3">
        <v>11</v>
      </c>
      <c r="I9" s="3">
        <v>307188</v>
      </c>
      <c r="J9" s="3">
        <v>35</v>
      </c>
      <c r="K9" s="3">
        <v>24</v>
      </c>
      <c r="L9" s="3">
        <v>4</v>
      </c>
      <c r="M9" s="3">
        <v>766</v>
      </c>
      <c r="N9" s="3">
        <v>421</v>
      </c>
      <c r="O9" s="3">
        <f t="shared" ref="O9:O13" si="3">SUM(B9:N9)</f>
        <v>309027</v>
      </c>
    </row>
    <row r="10" spans="1:15" x14ac:dyDescent="0.7">
      <c r="A10" s="3" t="s">
        <v>47</v>
      </c>
      <c r="B10" s="3">
        <v>371</v>
      </c>
      <c r="C10" s="3">
        <v>200</v>
      </c>
      <c r="D10" s="3">
        <v>1</v>
      </c>
      <c r="E10" s="3">
        <v>10</v>
      </c>
      <c r="F10" s="3">
        <v>5</v>
      </c>
      <c r="G10" s="3">
        <v>0</v>
      </c>
      <c r="H10" s="3">
        <v>29</v>
      </c>
      <c r="I10" s="3">
        <v>331392</v>
      </c>
      <c r="J10" s="3">
        <v>13</v>
      </c>
      <c r="K10" s="3">
        <v>16</v>
      </c>
      <c r="L10" s="3">
        <v>7</v>
      </c>
      <c r="M10" s="3">
        <v>939</v>
      </c>
      <c r="N10" s="3">
        <v>485</v>
      </c>
      <c r="O10" s="3">
        <f t="shared" si="3"/>
        <v>333468</v>
      </c>
    </row>
    <row r="11" spans="1:15" x14ac:dyDescent="0.7">
      <c r="A11" s="3" t="s">
        <v>48</v>
      </c>
      <c r="B11" s="3">
        <v>382</v>
      </c>
      <c r="C11" s="3">
        <v>169</v>
      </c>
      <c r="D11" s="3">
        <v>7</v>
      </c>
      <c r="E11" s="3">
        <v>13</v>
      </c>
      <c r="F11" s="3">
        <v>6</v>
      </c>
      <c r="G11" s="3">
        <v>3</v>
      </c>
      <c r="H11" s="3">
        <v>12</v>
      </c>
      <c r="I11" s="3">
        <v>318766</v>
      </c>
      <c r="J11" s="3">
        <v>10</v>
      </c>
      <c r="K11" s="3">
        <v>35</v>
      </c>
      <c r="L11" s="3">
        <v>8</v>
      </c>
      <c r="M11" s="3">
        <v>822</v>
      </c>
      <c r="N11" s="3">
        <v>453</v>
      </c>
      <c r="O11" s="3">
        <f t="shared" si="3"/>
        <v>320686</v>
      </c>
    </row>
    <row r="12" spans="1:15" x14ac:dyDescent="0.7">
      <c r="A12" s="3" t="s">
        <v>49</v>
      </c>
      <c r="B12" s="3">
        <v>398</v>
      </c>
      <c r="C12" s="3">
        <v>240</v>
      </c>
      <c r="D12" s="3">
        <v>13</v>
      </c>
      <c r="E12" s="3">
        <v>12</v>
      </c>
      <c r="F12" s="3">
        <v>5</v>
      </c>
      <c r="G12" s="3">
        <v>3</v>
      </c>
      <c r="H12" s="3">
        <v>19</v>
      </c>
      <c r="I12" s="3">
        <v>332723</v>
      </c>
      <c r="J12" s="3">
        <v>16</v>
      </c>
      <c r="K12" s="3">
        <v>29</v>
      </c>
      <c r="L12" s="3">
        <v>6</v>
      </c>
      <c r="M12" s="3">
        <v>979</v>
      </c>
      <c r="N12" s="3">
        <v>434</v>
      </c>
      <c r="O12" s="3">
        <f t="shared" si="3"/>
        <v>334877</v>
      </c>
    </row>
    <row r="13" spans="1:15" x14ac:dyDescent="0.7">
      <c r="A13" s="14" t="s">
        <v>50</v>
      </c>
      <c r="B13" s="14">
        <v>328</v>
      </c>
      <c r="C13" s="14">
        <v>198</v>
      </c>
      <c r="D13" s="14">
        <v>23</v>
      </c>
      <c r="E13" s="14">
        <v>4</v>
      </c>
      <c r="F13" s="14">
        <v>7</v>
      </c>
      <c r="G13" s="14">
        <v>2</v>
      </c>
      <c r="H13" s="14">
        <v>27</v>
      </c>
      <c r="I13" s="14">
        <v>336199</v>
      </c>
      <c r="J13" s="14">
        <v>13</v>
      </c>
      <c r="K13" s="14">
        <v>55</v>
      </c>
      <c r="L13" s="14">
        <v>11</v>
      </c>
      <c r="M13" s="14">
        <v>1090</v>
      </c>
      <c r="N13" s="14">
        <v>487</v>
      </c>
      <c r="O13" s="14">
        <f t="shared" si="3"/>
        <v>338444</v>
      </c>
    </row>
    <row r="14" spans="1:15" s="4" customFormat="1" x14ac:dyDescent="0.7">
      <c r="A14" s="6" t="s">
        <v>58</v>
      </c>
      <c r="B14" s="6">
        <f t="shared" ref="B14:M14" si="4">SUM(B8:B13)</f>
        <v>2165</v>
      </c>
      <c r="C14" s="6">
        <f t="shared" si="4"/>
        <v>1157</v>
      </c>
      <c r="D14" s="6">
        <f t="shared" si="4"/>
        <v>53</v>
      </c>
      <c r="E14" s="6">
        <f t="shared" si="4"/>
        <v>96</v>
      </c>
      <c r="F14" s="6">
        <f t="shared" si="4"/>
        <v>43</v>
      </c>
      <c r="G14" s="6">
        <f t="shared" si="4"/>
        <v>8</v>
      </c>
      <c r="H14" s="6">
        <f t="shared" si="4"/>
        <v>106</v>
      </c>
      <c r="I14" s="6">
        <f t="shared" si="4"/>
        <v>1900112</v>
      </c>
      <c r="J14" s="6">
        <f t="shared" si="4"/>
        <v>119</v>
      </c>
      <c r="K14" s="6">
        <f t="shared" si="4"/>
        <v>188</v>
      </c>
      <c r="L14" s="6">
        <f t="shared" si="4"/>
        <v>40</v>
      </c>
      <c r="M14" s="6">
        <f t="shared" si="4"/>
        <v>5237</v>
      </c>
      <c r="N14" s="6">
        <f t="shared" ref="N14:O14" si="5">SUM(N8:N13)</f>
        <v>2823</v>
      </c>
      <c r="O14" s="6">
        <f t="shared" si="5"/>
        <v>1912147</v>
      </c>
    </row>
    <row r="15" spans="1:15" x14ac:dyDescent="0.7">
      <c r="A15" s="2" t="s">
        <v>51</v>
      </c>
      <c r="B15" s="2">
        <v>397</v>
      </c>
      <c r="C15" s="2">
        <v>265</v>
      </c>
      <c r="D15" s="2">
        <v>13</v>
      </c>
      <c r="E15" s="2">
        <v>13</v>
      </c>
      <c r="F15" s="2">
        <v>18</v>
      </c>
      <c r="G15" s="2">
        <v>1</v>
      </c>
      <c r="H15" s="2">
        <v>21</v>
      </c>
      <c r="I15" s="2">
        <v>239199</v>
      </c>
      <c r="J15" s="2">
        <v>6</v>
      </c>
      <c r="K15" s="2">
        <v>202</v>
      </c>
      <c r="L15" s="2">
        <v>9</v>
      </c>
      <c r="M15" s="2">
        <v>497</v>
      </c>
      <c r="N15" s="2">
        <v>605</v>
      </c>
      <c r="O15" s="2">
        <f>SUM(B15:N15)</f>
        <v>241246</v>
      </c>
    </row>
    <row r="16" spans="1:15" x14ac:dyDescent="0.7">
      <c r="A16" s="3" t="s">
        <v>52</v>
      </c>
      <c r="B16" s="3">
        <v>385</v>
      </c>
      <c r="C16" s="3">
        <v>311</v>
      </c>
      <c r="D16" s="3">
        <v>5</v>
      </c>
      <c r="E16" s="3">
        <v>33</v>
      </c>
      <c r="F16" s="3">
        <v>20</v>
      </c>
      <c r="G16" s="3">
        <v>3</v>
      </c>
      <c r="H16" s="3">
        <v>44</v>
      </c>
      <c r="I16" s="3">
        <v>281499</v>
      </c>
      <c r="J16" s="3">
        <v>21</v>
      </c>
      <c r="K16" s="3">
        <v>316</v>
      </c>
      <c r="L16" s="3">
        <v>3</v>
      </c>
      <c r="M16" s="3">
        <v>651</v>
      </c>
      <c r="N16" s="3">
        <v>262</v>
      </c>
      <c r="O16" s="3">
        <f t="shared" ref="O16:O17" si="6">SUM(B16:N16)</f>
        <v>283553</v>
      </c>
    </row>
    <row r="17" spans="1:15" x14ac:dyDescent="0.7">
      <c r="A17" s="14" t="s">
        <v>53</v>
      </c>
      <c r="B17" s="14">
        <v>397</v>
      </c>
      <c r="C17" s="14">
        <v>293</v>
      </c>
      <c r="D17" s="14">
        <v>1</v>
      </c>
      <c r="E17" s="14">
        <v>28</v>
      </c>
      <c r="F17" s="14">
        <v>32</v>
      </c>
      <c r="G17" s="14">
        <v>3</v>
      </c>
      <c r="H17" s="14">
        <v>33</v>
      </c>
      <c r="I17" s="14">
        <v>283465</v>
      </c>
      <c r="J17" s="14">
        <v>11</v>
      </c>
      <c r="K17" s="14">
        <v>246</v>
      </c>
      <c r="L17" s="14">
        <v>10</v>
      </c>
      <c r="M17" s="14">
        <v>630</v>
      </c>
      <c r="N17" s="14">
        <v>219</v>
      </c>
      <c r="O17" s="14">
        <f t="shared" si="6"/>
        <v>285368</v>
      </c>
    </row>
    <row r="18" spans="1:15" s="4" customFormat="1" x14ac:dyDescent="0.7">
      <c r="A18" s="6" t="s">
        <v>57</v>
      </c>
      <c r="B18" s="6">
        <f t="shared" ref="B18:M18" si="7">SUM(B15:B17)</f>
        <v>1179</v>
      </c>
      <c r="C18" s="6">
        <f t="shared" si="7"/>
        <v>869</v>
      </c>
      <c r="D18" s="6">
        <f t="shared" si="7"/>
        <v>19</v>
      </c>
      <c r="E18" s="6">
        <f t="shared" si="7"/>
        <v>74</v>
      </c>
      <c r="F18" s="6">
        <f t="shared" si="7"/>
        <v>70</v>
      </c>
      <c r="G18" s="6">
        <f t="shared" si="7"/>
        <v>7</v>
      </c>
      <c r="H18" s="6">
        <f t="shared" si="7"/>
        <v>98</v>
      </c>
      <c r="I18" s="6">
        <f t="shared" si="7"/>
        <v>804163</v>
      </c>
      <c r="J18" s="6">
        <f t="shared" si="7"/>
        <v>38</v>
      </c>
      <c r="K18" s="6">
        <f t="shared" si="7"/>
        <v>764</v>
      </c>
      <c r="L18" s="6">
        <f t="shared" si="7"/>
        <v>22</v>
      </c>
      <c r="M18" s="6">
        <f t="shared" si="7"/>
        <v>1778</v>
      </c>
      <c r="N18" s="6">
        <f t="shared" ref="N18" si="8">SUM(N15:N17)</f>
        <v>1086</v>
      </c>
      <c r="O18" s="6">
        <f>SUM(O15:O17)</f>
        <v>810167</v>
      </c>
    </row>
    <row r="19" spans="1:15" x14ac:dyDescent="0.7">
      <c r="A19" s="2" t="s">
        <v>54</v>
      </c>
      <c r="B19" s="2">
        <v>204</v>
      </c>
      <c r="C19" s="2">
        <v>128</v>
      </c>
      <c r="D19" s="2">
        <v>2</v>
      </c>
      <c r="E19" s="2">
        <v>8</v>
      </c>
      <c r="F19" s="2">
        <v>8</v>
      </c>
      <c r="G19" s="2">
        <v>0</v>
      </c>
      <c r="H19" s="2">
        <v>6</v>
      </c>
      <c r="I19" s="2">
        <v>94444</v>
      </c>
      <c r="J19" s="2">
        <v>1</v>
      </c>
      <c r="K19" s="2">
        <v>223</v>
      </c>
      <c r="L19" s="2">
        <v>7</v>
      </c>
      <c r="M19" s="2">
        <v>297</v>
      </c>
      <c r="N19" s="2">
        <v>84</v>
      </c>
      <c r="O19" s="2">
        <f>SUM(B19:N19)</f>
        <v>95412</v>
      </c>
    </row>
    <row r="20" spans="1:15" x14ac:dyDescent="0.7">
      <c r="A20" s="3" t="s">
        <v>55</v>
      </c>
      <c r="B20" s="3">
        <v>230</v>
      </c>
      <c r="C20" s="3">
        <v>149</v>
      </c>
      <c r="D20" s="3">
        <v>0</v>
      </c>
      <c r="E20" s="3">
        <v>12</v>
      </c>
      <c r="F20" s="3">
        <v>11</v>
      </c>
      <c r="G20" s="3">
        <v>2</v>
      </c>
      <c r="H20" s="3">
        <v>6</v>
      </c>
      <c r="I20" s="3">
        <v>96582</v>
      </c>
      <c r="J20" s="3">
        <v>4</v>
      </c>
      <c r="K20" s="3">
        <v>387</v>
      </c>
      <c r="L20" s="3">
        <v>2</v>
      </c>
      <c r="M20" s="3">
        <v>386</v>
      </c>
      <c r="N20" s="3">
        <v>16</v>
      </c>
      <c r="O20" s="3">
        <f t="shared" ref="O20:O21" si="9">SUM(B20:N20)</f>
        <v>97787</v>
      </c>
    </row>
    <row r="21" spans="1:15" x14ac:dyDescent="0.7">
      <c r="A21" s="14" t="s">
        <v>56</v>
      </c>
      <c r="B21" s="14">
        <v>146</v>
      </c>
      <c r="C21" s="14">
        <v>113</v>
      </c>
      <c r="D21" s="14">
        <v>2</v>
      </c>
      <c r="E21" s="14">
        <v>10</v>
      </c>
      <c r="F21" s="14">
        <v>8</v>
      </c>
      <c r="G21" s="14">
        <v>3</v>
      </c>
      <c r="H21" s="14">
        <v>5</v>
      </c>
      <c r="I21" s="14">
        <v>85237</v>
      </c>
      <c r="J21" s="14">
        <v>3</v>
      </c>
      <c r="K21" s="14">
        <v>210</v>
      </c>
      <c r="L21" s="14">
        <v>2</v>
      </c>
      <c r="M21" s="14">
        <v>416</v>
      </c>
      <c r="N21" s="14">
        <v>12</v>
      </c>
      <c r="O21" s="14">
        <f t="shared" si="9"/>
        <v>86167</v>
      </c>
    </row>
    <row r="22" spans="1:15" s="4" customFormat="1" x14ac:dyDescent="0.7">
      <c r="A22" s="6" t="s">
        <v>59</v>
      </c>
      <c r="B22" s="6">
        <f t="shared" ref="B22" si="10">SUM(B19:B21)</f>
        <v>580</v>
      </c>
      <c r="C22" s="6">
        <f t="shared" ref="C22" si="11">SUM(C19:C21)</f>
        <v>390</v>
      </c>
      <c r="D22" s="6">
        <f t="shared" ref="D22" si="12">SUM(D19:D21)</f>
        <v>4</v>
      </c>
      <c r="E22" s="6">
        <f>SUM(E19:E21)</f>
        <v>30</v>
      </c>
      <c r="F22" s="6">
        <f t="shared" ref="F22" si="13">SUM(F19:F21)</f>
        <v>27</v>
      </c>
      <c r="G22" s="6">
        <f t="shared" ref="G22" si="14">SUM(G19:G21)</f>
        <v>5</v>
      </c>
      <c r="H22" s="6">
        <f t="shared" ref="H22" si="15">SUM(H19:H21)</f>
        <v>17</v>
      </c>
      <c r="I22" s="6">
        <f t="shared" ref="I22" si="16">SUM(I19:I21)</f>
        <v>276263</v>
      </c>
      <c r="J22" s="6">
        <f t="shared" ref="J22" si="17">SUM(J19:J21)</f>
        <v>8</v>
      </c>
      <c r="K22" s="6">
        <f t="shared" ref="K22" si="18">SUM(K19:K21)</f>
        <v>820</v>
      </c>
      <c r="L22" s="6">
        <f t="shared" ref="L22" si="19">SUM(L19:L21)</f>
        <v>11</v>
      </c>
      <c r="M22" s="6">
        <f t="shared" ref="M22" si="20">SUM(M19:M21)</f>
        <v>1099</v>
      </c>
      <c r="N22" s="6">
        <f t="shared" ref="N22" si="21">SUM(N19:N21)</f>
        <v>112</v>
      </c>
      <c r="O22" s="6">
        <f t="shared" ref="O22" si="22">SUM(O19:O21)</f>
        <v>279366</v>
      </c>
    </row>
    <row r="23" spans="1:15" s="4" customFormat="1" x14ac:dyDescent="0.7">
      <c r="A23" s="7" t="s">
        <v>1</v>
      </c>
      <c r="B23" s="6">
        <f t="shared" ref="B23:M23" si="23">SUM(B22,B18,B14,B7)</f>
        <v>4419</v>
      </c>
      <c r="C23" s="6">
        <f t="shared" si="23"/>
        <v>2615</v>
      </c>
      <c r="D23" s="6">
        <f t="shared" si="23"/>
        <v>83</v>
      </c>
      <c r="E23" s="6">
        <f t="shared" si="23"/>
        <v>246</v>
      </c>
      <c r="F23" s="6">
        <f t="shared" si="23"/>
        <v>165</v>
      </c>
      <c r="G23" s="6">
        <f t="shared" si="23"/>
        <v>24</v>
      </c>
      <c r="H23" s="6">
        <f t="shared" si="23"/>
        <v>228</v>
      </c>
      <c r="I23" s="6">
        <f t="shared" si="23"/>
        <v>3441773</v>
      </c>
      <c r="J23" s="6">
        <f t="shared" si="23"/>
        <v>213</v>
      </c>
      <c r="K23" s="6">
        <f t="shared" si="23"/>
        <v>1859</v>
      </c>
      <c r="L23" s="6">
        <f t="shared" si="23"/>
        <v>78</v>
      </c>
      <c r="M23" s="6">
        <f t="shared" si="23"/>
        <v>9014</v>
      </c>
      <c r="N23" s="6">
        <f t="shared" ref="N23:O23" si="24">SUM(N22,N18,N14,N7)</f>
        <v>5023</v>
      </c>
      <c r="O23" s="6">
        <f t="shared" si="24"/>
        <v>3465740</v>
      </c>
    </row>
    <row r="25" spans="1:15" x14ac:dyDescent="0.7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</sheetData>
  <mergeCells count="16">
    <mergeCell ref="A1:O1"/>
    <mergeCell ref="O2:O3"/>
    <mergeCell ref="A2:A3"/>
    <mergeCell ref="K2:K3"/>
    <mergeCell ref="N2:N3"/>
    <mergeCell ref="E2:E3"/>
    <mergeCell ref="H2:H3"/>
    <mergeCell ref="D2:D3"/>
    <mergeCell ref="I2:I3"/>
    <mergeCell ref="M2:M3"/>
    <mergeCell ref="C2:C3"/>
    <mergeCell ref="F2:F3"/>
    <mergeCell ref="J2:J3"/>
    <mergeCell ref="G2:G3"/>
    <mergeCell ref="B2:B3"/>
    <mergeCell ref="L2:L3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>&amp;C&amp;"TH SarabunPSK,ธรรมดา"&amp;16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B1D6-FE45-4576-968E-C80D5C818A71}">
  <dimension ref="A1:P30"/>
  <sheetViews>
    <sheetView topLeftCell="A14" workbookViewId="0">
      <selection activeCell="O30" sqref="C28:O30"/>
    </sheetView>
  </sheetViews>
  <sheetFormatPr defaultRowHeight="13.8" x14ac:dyDescent="0.25"/>
  <cols>
    <col min="1" max="1" width="26.19921875" bestFit="1" customWidth="1"/>
    <col min="2" max="2" width="22.796875" bestFit="1" customWidth="1"/>
    <col min="6" max="6" width="11.296875" customWidth="1"/>
    <col min="7" max="7" width="17.796875" customWidth="1"/>
    <col min="8" max="8" width="19.5" customWidth="1"/>
    <col min="15" max="15" width="31.09765625" bestFit="1" customWidth="1"/>
  </cols>
  <sheetData>
    <row r="1" spans="1:16" ht="14.55" customHeight="1" x14ac:dyDescent="0.25"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0</v>
      </c>
      <c r="L1" s="10" t="s">
        <v>14</v>
      </c>
      <c r="M1" s="10" t="s">
        <v>15</v>
      </c>
      <c r="N1" s="10" t="s">
        <v>5</v>
      </c>
      <c r="O1" s="10" t="s">
        <v>43</v>
      </c>
      <c r="P1" s="8" t="s">
        <v>16</v>
      </c>
    </row>
    <row r="2" spans="1:16" ht="14.55" customHeight="1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9"/>
    </row>
    <row r="3" spans="1:16" ht="14.55" customHeight="1" x14ac:dyDescent="0.25">
      <c r="A3" t="s">
        <v>18</v>
      </c>
      <c r="B3" t="s">
        <v>42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0</v>
      </c>
      <c r="L3" t="s">
        <v>14</v>
      </c>
      <c r="M3" t="s">
        <v>15</v>
      </c>
      <c r="N3" t="s">
        <v>5</v>
      </c>
      <c r="O3" t="s">
        <v>43</v>
      </c>
    </row>
    <row r="4" spans="1:16" x14ac:dyDescent="0.25">
      <c r="A4" t="s">
        <v>19</v>
      </c>
      <c r="B4">
        <v>36419</v>
      </c>
      <c r="C4">
        <v>20</v>
      </c>
      <c r="D4">
        <v>14</v>
      </c>
      <c r="E4">
        <v>0</v>
      </c>
      <c r="F4">
        <v>5</v>
      </c>
      <c r="G4">
        <v>0</v>
      </c>
      <c r="H4">
        <v>0</v>
      </c>
      <c r="I4">
        <v>0</v>
      </c>
      <c r="J4">
        <v>36222</v>
      </c>
      <c r="K4">
        <v>7</v>
      </c>
      <c r="L4">
        <v>3</v>
      </c>
      <c r="M4">
        <v>0</v>
      </c>
      <c r="N4">
        <v>48</v>
      </c>
      <c r="O4">
        <v>100</v>
      </c>
    </row>
    <row r="5" spans="1:16" x14ac:dyDescent="0.25">
      <c r="A5" t="s">
        <v>20</v>
      </c>
      <c r="B5">
        <v>195787</v>
      </c>
      <c r="C5">
        <v>213</v>
      </c>
      <c r="D5">
        <v>82</v>
      </c>
      <c r="E5">
        <v>3</v>
      </c>
      <c r="F5">
        <v>7</v>
      </c>
      <c r="G5">
        <v>8</v>
      </c>
      <c r="H5">
        <v>3</v>
      </c>
      <c r="I5">
        <v>2</v>
      </c>
      <c r="J5">
        <v>194547</v>
      </c>
      <c r="K5">
        <v>18</v>
      </c>
      <c r="L5">
        <v>8</v>
      </c>
      <c r="M5">
        <v>0</v>
      </c>
      <c r="N5">
        <v>304</v>
      </c>
      <c r="O5">
        <v>592</v>
      </c>
    </row>
    <row r="6" spans="1:16" x14ac:dyDescent="0.25">
      <c r="A6" t="s">
        <v>21</v>
      </c>
      <c r="B6">
        <v>231854</v>
      </c>
      <c r="C6">
        <v>262</v>
      </c>
      <c r="D6">
        <v>103</v>
      </c>
      <c r="E6">
        <v>4</v>
      </c>
      <c r="F6">
        <v>34</v>
      </c>
      <c r="G6">
        <v>17</v>
      </c>
      <c r="H6">
        <v>1</v>
      </c>
      <c r="I6">
        <v>5</v>
      </c>
      <c r="J6">
        <v>230466</v>
      </c>
      <c r="K6">
        <v>23</v>
      </c>
      <c r="L6">
        <v>76</v>
      </c>
      <c r="M6">
        <v>5</v>
      </c>
      <c r="N6">
        <v>548</v>
      </c>
      <c r="O6">
        <v>310</v>
      </c>
    </row>
    <row r="7" spans="1:16" x14ac:dyDescent="0.25">
      <c r="A7" t="s">
        <v>22</v>
      </c>
      <c r="B7">
        <v>464060</v>
      </c>
      <c r="C7">
        <v>495</v>
      </c>
      <c r="D7">
        <v>199</v>
      </c>
      <c r="E7">
        <v>7</v>
      </c>
      <c r="F7">
        <v>46</v>
      </c>
      <c r="G7">
        <v>25</v>
      </c>
      <c r="H7">
        <v>4</v>
      </c>
      <c r="I7">
        <v>7</v>
      </c>
      <c r="J7">
        <v>461235</v>
      </c>
      <c r="K7">
        <v>48</v>
      </c>
      <c r="L7">
        <v>87</v>
      </c>
      <c r="M7">
        <v>5</v>
      </c>
      <c r="N7">
        <v>900</v>
      </c>
      <c r="O7">
        <v>1002</v>
      </c>
    </row>
    <row r="8" spans="1:16" x14ac:dyDescent="0.25">
      <c r="A8" t="s">
        <v>23</v>
      </c>
      <c r="B8">
        <v>275645</v>
      </c>
      <c r="C8">
        <v>328</v>
      </c>
      <c r="D8">
        <v>173</v>
      </c>
      <c r="E8">
        <v>1</v>
      </c>
      <c r="F8">
        <v>33</v>
      </c>
      <c r="G8">
        <v>9</v>
      </c>
      <c r="H8">
        <v>0</v>
      </c>
      <c r="I8">
        <v>8</v>
      </c>
      <c r="J8">
        <v>273844</v>
      </c>
      <c r="K8">
        <v>32</v>
      </c>
      <c r="L8">
        <v>29</v>
      </c>
      <c r="M8">
        <v>4</v>
      </c>
      <c r="N8">
        <v>641</v>
      </c>
      <c r="O8">
        <v>543</v>
      </c>
    </row>
    <row r="9" spans="1:16" x14ac:dyDescent="0.25">
      <c r="A9" t="s">
        <v>24</v>
      </c>
      <c r="B9">
        <v>309027</v>
      </c>
      <c r="C9">
        <v>358</v>
      </c>
      <c r="D9">
        <v>177</v>
      </c>
      <c r="E9">
        <v>8</v>
      </c>
      <c r="F9">
        <v>24</v>
      </c>
      <c r="G9">
        <v>11</v>
      </c>
      <c r="H9">
        <v>0</v>
      </c>
      <c r="I9">
        <v>11</v>
      </c>
      <c r="J9">
        <v>307188</v>
      </c>
      <c r="K9">
        <v>35</v>
      </c>
      <c r="L9">
        <v>24</v>
      </c>
      <c r="M9">
        <v>4</v>
      </c>
      <c r="N9">
        <v>766</v>
      </c>
      <c r="O9">
        <v>421</v>
      </c>
    </row>
    <row r="10" spans="1:16" x14ac:dyDescent="0.25">
      <c r="A10" t="s">
        <v>25</v>
      </c>
      <c r="B10">
        <v>333468</v>
      </c>
      <c r="C10">
        <v>371</v>
      </c>
      <c r="D10">
        <v>200</v>
      </c>
      <c r="E10">
        <v>1</v>
      </c>
      <c r="F10">
        <v>10</v>
      </c>
      <c r="G10">
        <v>5</v>
      </c>
      <c r="H10">
        <v>0</v>
      </c>
      <c r="I10">
        <v>29</v>
      </c>
      <c r="J10">
        <v>331392</v>
      </c>
      <c r="K10">
        <v>13</v>
      </c>
      <c r="L10">
        <v>16</v>
      </c>
      <c r="M10">
        <v>7</v>
      </c>
      <c r="N10">
        <v>939</v>
      </c>
      <c r="O10">
        <v>485</v>
      </c>
    </row>
    <row r="11" spans="1:16" x14ac:dyDescent="0.25">
      <c r="A11" t="s">
        <v>26</v>
      </c>
      <c r="B11">
        <v>320686</v>
      </c>
      <c r="C11">
        <v>382</v>
      </c>
      <c r="D11">
        <v>169</v>
      </c>
      <c r="E11">
        <v>7</v>
      </c>
      <c r="F11">
        <v>13</v>
      </c>
      <c r="G11">
        <v>6</v>
      </c>
      <c r="H11">
        <v>3</v>
      </c>
      <c r="I11">
        <v>12</v>
      </c>
      <c r="J11">
        <v>318766</v>
      </c>
      <c r="K11">
        <v>10</v>
      </c>
      <c r="L11">
        <v>35</v>
      </c>
      <c r="M11">
        <v>8</v>
      </c>
      <c r="N11">
        <v>822</v>
      </c>
      <c r="O11">
        <v>453</v>
      </c>
    </row>
    <row r="12" spans="1:16" x14ac:dyDescent="0.25">
      <c r="A12" t="s">
        <v>27</v>
      </c>
      <c r="B12">
        <v>334877</v>
      </c>
      <c r="C12">
        <v>398</v>
      </c>
      <c r="D12">
        <v>240</v>
      </c>
      <c r="E12">
        <v>13</v>
      </c>
      <c r="F12">
        <v>12</v>
      </c>
      <c r="G12">
        <v>5</v>
      </c>
      <c r="H12">
        <v>3</v>
      </c>
      <c r="I12">
        <v>19</v>
      </c>
      <c r="J12">
        <v>332723</v>
      </c>
      <c r="K12">
        <v>16</v>
      </c>
      <c r="L12">
        <v>29</v>
      </c>
      <c r="M12">
        <v>6</v>
      </c>
      <c r="N12">
        <v>979</v>
      </c>
      <c r="O12">
        <v>434</v>
      </c>
    </row>
    <row r="13" spans="1:16" x14ac:dyDescent="0.25">
      <c r="A13" t="s">
        <v>28</v>
      </c>
      <c r="B13">
        <v>338444</v>
      </c>
      <c r="C13">
        <v>328</v>
      </c>
      <c r="D13">
        <v>198</v>
      </c>
      <c r="E13">
        <v>23</v>
      </c>
      <c r="F13">
        <v>4</v>
      </c>
      <c r="G13">
        <v>7</v>
      </c>
      <c r="H13">
        <v>2</v>
      </c>
      <c r="I13">
        <v>27</v>
      </c>
      <c r="J13">
        <v>336199</v>
      </c>
      <c r="K13">
        <v>13</v>
      </c>
      <c r="L13">
        <v>55</v>
      </c>
      <c r="M13">
        <v>11</v>
      </c>
      <c r="N13">
        <v>1090</v>
      </c>
      <c r="O13">
        <v>487</v>
      </c>
    </row>
    <row r="14" spans="1:16" x14ac:dyDescent="0.25">
      <c r="A14" t="s">
        <v>29</v>
      </c>
      <c r="B14">
        <v>1912147</v>
      </c>
      <c r="C14">
        <v>2165</v>
      </c>
      <c r="D14">
        <v>1157</v>
      </c>
      <c r="E14">
        <v>53</v>
      </c>
      <c r="F14">
        <v>96</v>
      </c>
      <c r="G14">
        <v>43</v>
      </c>
      <c r="H14">
        <v>8</v>
      </c>
      <c r="I14">
        <v>106</v>
      </c>
      <c r="J14">
        <v>1900112</v>
      </c>
      <c r="K14">
        <v>119</v>
      </c>
      <c r="L14">
        <v>188</v>
      </c>
      <c r="M14">
        <v>40</v>
      </c>
      <c r="N14">
        <v>5237</v>
      </c>
      <c r="O14">
        <v>2823</v>
      </c>
    </row>
    <row r="15" spans="1:16" x14ac:dyDescent="0.25">
      <c r="A15" t="s">
        <v>30</v>
      </c>
      <c r="B15">
        <v>241246</v>
      </c>
      <c r="C15">
        <v>397</v>
      </c>
      <c r="D15">
        <v>265</v>
      </c>
      <c r="E15">
        <v>13</v>
      </c>
      <c r="F15">
        <v>13</v>
      </c>
      <c r="G15">
        <v>18</v>
      </c>
      <c r="H15">
        <v>1</v>
      </c>
      <c r="I15">
        <v>21</v>
      </c>
      <c r="J15">
        <v>239199</v>
      </c>
      <c r="K15">
        <v>6</v>
      </c>
      <c r="L15">
        <v>202</v>
      </c>
      <c r="M15">
        <v>9</v>
      </c>
      <c r="N15">
        <v>497</v>
      </c>
      <c r="O15">
        <v>605</v>
      </c>
    </row>
    <row r="16" spans="1:16" x14ac:dyDescent="0.25">
      <c r="A16" t="s">
        <v>31</v>
      </c>
      <c r="B16">
        <v>283553</v>
      </c>
      <c r="C16">
        <v>385</v>
      </c>
      <c r="D16">
        <v>311</v>
      </c>
      <c r="E16">
        <v>5</v>
      </c>
      <c r="F16">
        <v>33</v>
      </c>
      <c r="G16">
        <v>20</v>
      </c>
      <c r="H16">
        <v>3</v>
      </c>
      <c r="I16">
        <v>44</v>
      </c>
      <c r="J16">
        <v>281499</v>
      </c>
      <c r="K16">
        <v>21</v>
      </c>
      <c r="L16">
        <v>316</v>
      </c>
      <c r="M16">
        <v>3</v>
      </c>
      <c r="N16">
        <v>651</v>
      </c>
      <c r="O16">
        <v>262</v>
      </c>
    </row>
    <row r="17" spans="1:15" x14ac:dyDescent="0.25">
      <c r="A17" t="s">
        <v>32</v>
      </c>
      <c r="B17">
        <v>285368</v>
      </c>
      <c r="C17">
        <v>397</v>
      </c>
      <c r="D17">
        <v>293</v>
      </c>
      <c r="E17">
        <v>1</v>
      </c>
      <c r="F17">
        <v>28</v>
      </c>
      <c r="G17">
        <v>32</v>
      </c>
      <c r="H17">
        <v>3</v>
      </c>
      <c r="I17">
        <v>33</v>
      </c>
      <c r="J17">
        <v>283465</v>
      </c>
      <c r="K17">
        <v>11</v>
      </c>
      <c r="L17">
        <v>246</v>
      </c>
      <c r="M17">
        <v>10</v>
      </c>
      <c r="N17">
        <v>630</v>
      </c>
      <c r="O17">
        <v>219</v>
      </c>
    </row>
    <row r="18" spans="1:15" x14ac:dyDescent="0.25">
      <c r="A18" t="s">
        <v>33</v>
      </c>
      <c r="B18">
        <v>810167</v>
      </c>
      <c r="C18">
        <v>1179</v>
      </c>
      <c r="D18">
        <v>869</v>
      </c>
      <c r="E18">
        <v>19</v>
      </c>
      <c r="F18">
        <v>74</v>
      </c>
      <c r="G18">
        <v>70</v>
      </c>
      <c r="H18">
        <v>7</v>
      </c>
      <c r="I18">
        <v>98</v>
      </c>
      <c r="J18">
        <v>804163</v>
      </c>
      <c r="K18">
        <v>38</v>
      </c>
      <c r="L18">
        <v>764</v>
      </c>
      <c r="M18">
        <v>22</v>
      </c>
      <c r="N18">
        <v>1778</v>
      </c>
      <c r="O18">
        <v>1086</v>
      </c>
    </row>
    <row r="19" spans="1:15" x14ac:dyDescent="0.25">
      <c r="A19" t="s">
        <v>34</v>
      </c>
      <c r="B19">
        <v>95030</v>
      </c>
      <c r="C19">
        <v>203</v>
      </c>
      <c r="D19">
        <v>115</v>
      </c>
      <c r="E19">
        <v>2</v>
      </c>
      <c r="F19">
        <v>8</v>
      </c>
      <c r="G19">
        <v>8</v>
      </c>
      <c r="H19">
        <v>0</v>
      </c>
      <c r="I19">
        <v>6</v>
      </c>
      <c r="J19">
        <v>94078</v>
      </c>
      <c r="K19">
        <v>1</v>
      </c>
      <c r="L19">
        <v>223</v>
      </c>
      <c r="M19">
        <v>6</v>
      </c>
      <c r="N19">
        <v>296</v>
      </c>
      <c r="O19">
        <v>84</v>
      </c>
    </row>
    <row r="20" spans="1:15" x14ac:dyDescent="0.25">
      <c r="A20" t="s">
        <v>35</v>
      </c>
      <c r="B20">
        <v>97240</v>
      </c>
      <c r="C20">
        <v>229</v>
      </c>
      <c r="D20">
        <v>140</v>
      </c>
      <c r="E20">
        <v>0</v>
      </c>
      <c r="F20">
        <v>11</v>
      </c>
      <c r="G20">
        <v>11</v>
      </c>
      <c r="H20">
        <v>2</v>
      </c>
      <c r="I20">
        <v>6</v>
      </c>
      <c r="J20">
        <v>96049</v>
      </c>
      <c r="K20">
        <v>4</v>
      </c>
      <c r="L20">
        <v>385</v>
      </c>
      <c r="M20">
        <v>2</v>
      </c>
      <c r="N20">
        <v>385</v>
      </c>
      <c r="O20">
        <v>16</v>
      </c>
    </row>
    <row r="21" spans="1:15" x14ac:dyDescent="0.25">
      <c r="A21" t="s">
        <v>36</v>
      </c>
      <c r="B21">
        <v>85743</v>
      </c>
      <c r="C21">
        <v>144</v>
      </c>
      <c r="D21">
        <v>107</v>
      </c>
      <c r="E21">
        <v>2</v>
      </c>
      <c r="F21">
        <v>10</v>
      </c>
      <c r="G21">
        <v>8</v>
      </c>
      <c r="H21">
        <v>3</v>
      </c>
      <c r="I21">
        <v>5</v>
      </c>
      <c r="J21">
        <v>84822</v>
      </c>
      <c r="K21">
        <v>3</v>
      </c>
      <c r="L21">
        <v>210</v>
      </c>
      <c r="M21">
        <v>2</v>
      </c>
      <c r="N21">
        <v>415</v>
      </c>
      <c r="O21">
        <v>12</v>
      </c>
    </row>
    <row r="22" spans="1:15" x14ac:dyDescent="0.25">
      <c r="A22" t="s">
        <v>37</v>
      </c>
      <c r="B22">
        <v>382</v>
      </c>
      <c r="C22">
        <v>1</v>
      </c>
      <c r="D22">
        <v>13</v>
      </c>
      <c r="E22">
        <v>0</v>
      </c>
      <c r="F22">
        <v>0</v>
      </c>
      <c r="G22">
        <v>0</v>
      </c>
      <c r="H22">
        <v>0</v>
      </c>
      <c r="I22">
        <v>0</v>
      </c>
      <c r="J22">
        <v>366</v>
      </c>
      <c r="K22">
        <v>0</v>
      </c>
      <c r="L22">
        <v>0</v>
      </c>
      <c r="M22">
        <v>1</v>
      </c>
      <c r="N22">
        <v>1</v>
      </c>
      <c r="O22">
        <v>0</v>
      </c>
    </row>
    <row r="23" spans="1:15" x14ac:dyDescent="0.25">
      <c r="A23" t="s">
        <v>38</v>
      </c>
      <c r="B23">
        <v>547</v>
      </c>
      <c r="C23">
        <v>1</v>
      </c>
      <c r="D23">
        <v>9</v>
      </c>
      <c r="E23">
        <v>0</v>
      </c>
      <c r="F23">
        <v>1</v>
      </c>
      <c r="G23">
        <v>0</v>
      </c>
      <c r="H23">
        <v>0</v>
      </c>
      <c r="I23">
        <v>0</v>
      </c>
      <c r="J23">
        <v>533</v>
      </c>
      <c r="K23">
        <v>0</v>
      </c>
      <c r="L23">
        <v>2</v>
      </c>
      <c r="M23">
        <v>0</v>
      </c>
      <c r="N23">
        <v>1</v>
      </c>
      <c r="O23">
        <v>0</v>
      </c>
    </row>
    <row r="24" spans="1:15" x14ac:dyDescent="0.25">
      <c r="A24" t="s">
        <v>39</v>
      </c>
      <c r="B24">
        <v>424</v>
      </c>
      <c r="C24">
        <v>2</v>
      </c>
      <c r="D24">
        <v>6</v>
      </c>
      <c r="E24">
        <v>0</v>
      </c>
      <c r="F24">
        <v>0</v>
      </c>
      <c r="G24">
        <v>0</v>
      </c>
      <c r="H24">
        <v>0</v>
      </c>
      <c r="I24">
        <v>0</v>
      </c>
      <c r="J24">
        <v>415</v>
      </c>
      <c r="K24">
        <v>0</v>
      </c>
      <c r="L24">
        <v>0</v>
      </c>
      <c r="M24">
        <v>0</v>
      </c>
      <c r="N24">
        <v>1</v>
      </c>
      <c r="O24">
        <v>0</v>
      </c>
    </row>
    <row r="25" spans="1:15" x14ac:dyDescent="0.25">
      <c r="A25" t="s">
        <v>40</v>
      </c>
      <c r="B25">
        <v>279366</v>
      </c>
      <c r="C25">
        <v>580</v>
      </c>
      <c r="D25">
        <v>390</v>
      </c>
      <c r="E25">
        <v>4</v>
      </c>
      <c r="F25">
        <v>30</v>
      </c>
      <c r="G25">
        <v>27</v>
      </c>
      <c r="H25">
        <v>5</v>
      </c>
      <c r="I25">
        <v>17</v>
      </c>
      <c r="J25">
        <v>276263</v>
      </c>
      <c r="K25">
        <v>8</v>
      </c>
      <c r="L25">
        <v>820</v>
      </c>
      <c r="M25">
        <v>11</v>
      </c>
      <c r="N25">
        <v>1099</v>
      </c>
      <c r="O25">
        <v>112</v>
      </c>
    </row>
    <row r="26" spans="1:15" x14ac:dyDescent="0.25">
      <c r="A26" t="s">
        <v>41</v>
      </c>
      <c r="B26">
        <v>3465740</v>
      </c>
      <c r="C26">
        <v>4419</v>
      </c>
      <c r="D26">
        <v>2615</v>
      </c>
      <c r="E26">
        <v>83</v>
      </c>
      <c r="F26">
        <v>246</v>
      </c>
      <c r="G26">
        <v>165</v>
      </c>
      <c r="H26">
        <v>24</v>
      </c>
      <c r="I26">
        <v>228</v>
      </c>
      <c r="J26">
        <v>3441773</v>
      </c>
      <c r="K26">
        <v>213</v>
      </c>
      <c r="L26">
        <v>1859</v>
      </c>
      <c r="M26">
        <v>78</v>
      </c>
      <c r="N26">
        <v>9014</v>
      </c>
      <c r="O26">
        <v>5023</v>
      </c>
    </row>
    <row r="28" spans="1:15" x14ac:dyDescent="0.25">
      <c r="B28">
        <f>B19+B22</f>
        <v>95412</v>
      </c>
      <c r="C28">
        <f t="shared" ref="C28:O28" si="0">C19+C22</f>
        <v>204</v>
      </c>
      <c r="D28">
        <f t="shared" si="0"/>
        <v>128</v>
      </c>
      <c r="E28">
        <f t="shared" si="0"/>
        <v>2</v>
      </c>
      <c r="F28">
        <f t="shared" si="0"/>
        <v>8</v>
      </c>
      <c r="G28">
        <f t="shared" si="0"/>
        <v>8</v>
      </c>
      <c r="H28">
        <f t="shared" si="0"/>
        <v>0</v>
      </c>
      <c r="I28">
        <f t="shared" si="0"/>
        <v>6</v>
      </c>
      <c r="J28">
        <f t="shared" si="0"/>
        <v>94444</v>
      </c>
      <c r="K28">
        <f t="shared" si="0"/>
        <v>1</v>
      </c>
      <c r="L28">
        <f t="shared" si="0"/>
        <v>223</v>
      </c>
      <c r="M28">
        <f t="shared" si="0"/>
        <v>7</v>
      </c>
      <c r="N28">
        <f t="shared" si="0"/>
        <v>297</v>
      </c>
      <c r="O28">
        <f t="shared" si="0"/>
        <v>84</v>
      </c>
    </row>
    <row r="29" spans="1:15" x14ac:dyDescent="0.25">
      <c r="B29">
        <f>B20+B23</f>
        <v>97787</v>
      </c>
      <c r="C29">
        <f t="shared" ref="C29:O29" si="1">C20+C23</f>
        <v>230</v>
      </c>
      <c r="D29">
        <f t="shared" si="1"/>
        <v>149</v>
      </c>
      <c r="E29">
        <f t="shared" si="1"/>
        <v>0</v>
      </c>
      <c r="F29">
        <f t="shared" si="1"/>
        <v>12</v>
      </c>
      <c r="G29">
        <f t="shared" si="1"/>
        <v>11</v>
      </c>
      <c r="H29">
        <f t="shared" si="1"/>
        <v>2</v>
      </c>
      <c r="I29">
        <f t="shared" si="1"/>
        <v>6</v>
      </c>
      <c r="J29">
        <f t="shared" si="1"/>
        <v>96582</v>
      </c>
      <c r="K29">
        <f t="shared" si="1"/>
        <v>4</v>
      </c>
      <c r="L29">
        <f t="shared" si="1"/>
        <v>387</v>
      </c>
      <c r="M29">
        <f t="shared" si="1"/>
        <v>2</v>
      </c>
      <c r="N29">
        <f t="shared" si="1"/>
        <v>386</v>
      </c>
      <c r="O29">
        <f t="shared" si="1"/>
        <v>16</v>
      </c>
    </row>
    <row r="30" spans="1:15" x14ac:dyDescent="0.25">
      <c r="B30">
        <f>B21+B24</f>
        <v>86167</v>
      </c>
      <c r="C30">
        <f t="shared" ref="C30:O30" si="2">C21+C24</f>
        <v>146</v>
      </c>
      <c r="D30">
        <f t="shared" si="2"/>
        <v>113</v>
      </c>
      <c r="E30">
        <f t="shared" si="2"/>
        <v>2</v>
      </c>
      <c r="F30">
        <f t="shared" si="2"/>
        <v>10</v>
      </c>
      <c r="G30">
        <f t="shared" si="2"/>
        <v>8</v>
      </c>
      <c r="H30">
        <f t="shared" si="2"/>
        <v>3</v>
      </c>
      <c r="I30">
        <f t="shared" si="2"/>
        <v>5</v>
      </c>
      <c r="J30">
        <f t="shared" si="2"/>
        <v>85237</v>
      </c>
      <c r="K30">
        <f t="shared" si="2"/>
        <v>3</v>
      </c>
      <c r="L30">
        <f t="shared" si="2"/>
        <v>210</v>
      </c>
      <c r="M30">
        <f t="shared" si="2"/>
        <v>2</v>
      </c>
      <c r="N30">
        <f t="shared" si="2"/>
        <v>416</v>
      </c>
      <c r="O30">
        <f t="shared" si="2"/>
        <v>12</v>
      </c>
    </row>
  </sheetData>
  <mergeCells count="14">
    <mergeCell ref="C1:C2"/>
    <mergeCell ref="D1:D2"/>
    <mergeCell ref="E1:E2"/>
    <mergeCell ref="F1:F2"/>
    <mergeCell ref="G1:G2"/>
    <mergeCell ref="P1:P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</vt:lpstr>
      <vt:lpstr>1_63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Grisanarerg Glinpery</cp:lastModifiedBy>
  <cp:lastPrinted>2018-08-02T03:44:41Z</cp:lastPrinted>
  <dcterms:created xsi:type="dcterms:W3CDTF">2017-12-12T08:00:37Z</dcterms:created>
  <dcterms:modified xsi:type="dcterms:W3CDTF">2020-09-02T03:57:45Z</dcterms:modified>
</cp:coreProperties>
</file>