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ตาราง\"/>
    </mc:Choice>
  </mc:AlternateContent>
  <xr:revisionPtr revIDLastSave="0" documentId="13_ncr:1_{FC4D1BAF-2697-41EE-8EBE-720B167705F0}" xr6:coauthVersionLast="36" xr6:coauthVersionMax="47" xr10:uidLastSave="{00000000-0000-0000-0000-000000000000}"/>
  <bookViews>
    <workbookView xWindow="0" yWindow="0" windowWidth="20490" windowHeight="8130" tabRatio="837" xr2:uid="{00000000-000D-0000-FFFF-FFFF00000000}"/>
  </bookViews>
  <sheets>
    <sheet name="03" sheetId="2" r:id="rId1"/>
    <sheet name="stat_03_info" sheetId="3" r:id="rId2"/>
    <sheet name="stat_03" sheetId="6" r:id="rId3"/>
  </sheets>
  <calcPr calcId="191029"/>
</workbook>
</file>

<file path=xl/calcChain.xml><?xml version="1.0" encoding="utf-8"?>
<calcChain xmlns="http://schemas.openxmlformats.org/spreadsheetml/2006/main">
  <c r="BN23" i="2" l="1"/>
  <c r="BP23" i="2" s="1"/>
  <c r="BN22" i="2"/>
  <c r="BM22" i="2"/>
  <c r="BM23" i="2" s="1"/>
  <c r="BP21" i="2"/>
  <c r="BP20" i="2"/>
  <c r="BP19" i="2"/>
  <c r="BP18" i="2"/>
  <c r="BN18" i="2"/>
  <c r="BM18" i="2"/>
  <c r="BP17" i="2"/>
  <c r="BM14" i="2"/>
  <c r="BP14" i="2" s="1"/>
  <c r="AX14" i="2"/>
  <c r="BP16" i="2"/>
  <c r="BP15" i="2"/>
  <c r="BN14" i="2"/>
  <c r="BP13" i="2"/>
  <c r="BP12" i="2"/>
  <c r="BP11" i="2"/>
  <c r="BP10" i="2"/>
  <c r="BP9" i="2"/>
  <c r="BP8" i="2"/>
  <c r="BP7" i="2"/>
  <c r="BN7" i="2"/>
  <c r="BM7" i="2"/>
  <c r="BP6" i="2"/>
  <c r="BP5" i="2"/>
  <c r="BP4" i="2"/>
  <c r="BP22" i="2" l="1"/>
  <c r="BJ22" i="2"/>
  <c r="BI22" i="2"/>
  <c r="BJ18" i="2"/>
  <c r="BI18" i="2"/>
  <c r="BJ14" i="2"/>
  <c r="BI14" i="2"/>
  <c r="BJ7" i="2"/>
  <c r="BJ23" i="2" s="1"/>
  <c r="BI7" i="2"/>
  <c r="BL4" i="2"/>
  <c r="BL5" i="2"/>
  <c r="BL6" i="2"/>
  <c r="BH22" i="2"/>
  <c r="BF22" i="2"/>
  <c r="BE22" i="2"/>
  <c r="BB22" i="2"/>
  <c r="BA22" i="2"/>
  <c r="BD22" i="2" s="1"/>
  <c r="AX22" i="2"/>
  <c r="AW22" i="2"/>
  <c r="AZ22" i="2" s="1"/>
  <c r="AT22" i="2"/>
  <c r="AV22" i="2" s="1"/>
  <c r="AS22" i="2"/>
  <c r="BH21" i="2"/>
  <c r="BD21" i="2"/>
  <c r="AZ21" i="2"/>
  <c r="AV21" i="2"/>
  <c r="BH20" i="2"/>
  <c r="BD20" i="2"/>
  <c r="AZ20" i="2"/>
  <c r="AV20" i="2"/>
  <c r="BH19" i="2"/>
  <c r="BD19" i="2"/>
  <c r="AZ19" i="2"/>
  <c r="AV19" i="2"/>
  <c r="BH18" i="2"/>
  <c r="BF18" i="2"/>
  <c r="BE18" i="2"/>
  <c r="BB18" i="2"/>
  <c r="BA18" i="2"/>
  <c r="BD18" i="2" s="1"/>
  <c r="AX18" i="2"/>
  <c r="AW18" i="2"/>
  <c r="AZ18" i="2" s="1"/>
  <c r="AT18" i="2"/>
  <c r="AS18" i="2"/>
  <c r="AV18" i="2" s="1"/>
  <c r="BH17" i="2"/>
  <c r="BD17" i="2"/>
  <c r="AZ17" i="2"/>
  <c r="AV17" i="2"/>
  <c r="BH16" i="2"/>
  <c r="BD16" i="2"/>
  <c r="AZ16" i="2"/>
  <c r="AV16" i="2"/>
  <c r="BH15" i="2"/>
  <c r="BD15" i="2"/>
  <c r="AZ15" i="2"/>
  <c r="AV15" i="2"/>
  <c r="BH14" i="2"/>
  <c r="BF14" i="2"/>
  <c r="BE14" i="2"/>
  <c r="BB14" i="2"/>
  <c r="BA14" i="2"/>
  <c r="BD14" i="2" s="1"/>
  <c r="AW14" i="2"/>
  <c r="AZ14" i="2" s="1"/>
  <c r="AT14" i="2"/>
  <c r="AV14" i="2" s="1"/>
  <c r="AS14" i="2"/>
  <c r="BH13" i="2"/>
  <c r="BD13" i="2"/>
  <c r="AZ13" i="2"/>
  <c r="AV13" i="2"/>
  <c r="BH12" i="2"/>
  <c r="BD12" i="2"/>
  <c r="AZ12" i="2"/>
  <c r="AV12" i="2"/>
  <c r="BH11" i="2"/>
  <c r="BD11" i="2"/>
  <c r="AZ11" i="2"/>
  <c r="AV11" i="2"/>
  <c r="BH10" i="2"/>
  <c r="BD10" i="2"/>
  <c r="AZ10" i="2"/>
  <c r="AV10" i="2"/>
  <c r="BH9" i="2"/>
  <c r="BD9" i="2"/>
  <c r="AZ9" i="2"/>
  <c r="AV9" i="2"/>
  <c r="BH8" i="2"/>
  <c r="BD8" i="2"/>
  <c r="AZ8" i="2"/>
  <c r="AV8" i="2"/>
  <c r="BH7" i="2"/>
  <c r="BF7" i="2"/>
  <c r="BF23" i="2" s="1"/>
  <c r="BE7" i="2"/>
  <c r="BE23" i="2" s="1"/>
  <c r="BH23" i="2" s="1"/>
  <c r="BB7" i="2"/>
  <c r="BB23" i="2" s="1"/>
  <c r="BA7" i="2"/>
  <c r="BA23" i="2" s="1"/>
  <c r="BD23" i="2" s="1"/>
  <c r="AX7" i="2"/>
  <c r="AX23" i="2" s="1"/>
  <c r="AW7" i="2"/>
  <c r="AZ7" i="2" s="1"/>
  <c r="AT7" i="2"/>
  <c r="AV7" i="2" s="1"/>
  <c r="AS7" i="2"/>
  <c r="AS23" i="2" s="1"/>
  <c r="BH6" i="2"/>
  <c r="BD6" i="2"/>
  <c r="AZ6" i="2"/>
  <c r="AV6" i="2"/>
  <c r="BH5" i="2"/>
  <c r="BD5" i="2"/>
  <c r="AZ5" i="2"/>
  <c r="AV5" i="2"/>
  <c r="BH4" i="2"/>
  <c r="BD4" i="2"/>
  <c r="AZ4" i="2"/>
  <c r="AV4" i="2"/>
  <c r="AC22" i="2"/>
  <c r="AD22" i="2"/>
  <c r="AD18" i="2"/>
  <c r="AC18" i="2"/>
  <c r="AD14" i="2"/>
  <c r="AC14" i="2"/>
  <c r="AD7" i="2"/>
  <c r="AC7" i="2"/>
  <c r="AC23" i="2" s="1"/>
  <c r="AJ5" i="2"/>
  <c r="AN5" i="2"/>
  <c r="AR5" i="2"/>
  <c r="BL21" i="2"/>
  <c r="BL20" i="2"/>
  <c r="BL19" i="2"/>
  <c r="BL17" i="2"/>
  <c r="BL16" i="2"/>
  <c r="BL15" i="2"/>
  <c r="BL13" i="2"/>
  <c r="BL12" i="2"/>
  <c r="BL11" i="2"/>
  <c r="BL10" i="2"/>
  <c r="BL9" i="2"/>
  <c r="BL8" i="2"/>
  <c r="AJ8" i="2"/>
  <c r="AJ6" i="2"/>
  <c r="AJ4" i="2"/>
  <c r="AR4" i="2"/>
  <c r="AN4" i="2"/>
  <c r="AR21" i="2"/>
  <c r="AR20" i="2"/>
  <c r="AR19" i="2"/>
  <c r="AR17" i="2"/>
  <c r="AR16" i="2"/>
  <c r="AR15" i="2"/>
  <c r="AR13" i="2"/>
  <c r="AR12" i="2"/>
  <c r="AR11" i="2"/>
  <c r="AR10" i="2"/>
  <c r="AR9" i="2"/>
  <c r="AR8" i="2"/>
  <c r="AR6" i="2"/>
  <c r="AN21" i="2"/>
  <c r="AN20" i="2"/>
  <c r="AN19" i="2"/>
  <c r="AN17" i="2"/>
  <c r="AN16" i="2"/>
  <c r="AN15" i="2"/>
  <c r="AN13" i="2"/>
  <c r="AN12" i="2"/>
  <c r="AN11" i="2"/>
  <c r="AN10" i="2"/>
  <c r="AN9" i="2"/>
  <c r="AN8" i="2"/>
  <c r="AN6" i="2"/>
  <c r="AJ9" i="2"/>
  <c r="AJ10" i="2"/>
  <c r="AJ11" i="2"/>
  <c r="AJ12" i="2"/>
  <c r="AJ13" i="2"/>
  <c r="AJ15" i="2"/>
  <c r="AJ16" i="2"/>
  <c r="AJ17" i="2"/>
  <c r="AJ19" i="2"/>
  <c r="AJ20" i="2"/>
  <c r="AJ21" i="2"/>
  <c r="AP22" i="2"/>
  <c r="AO22" i="2"/>
  <c r="AR22" i="2" s="1"/>
  <c r="AL22" i="2"/>
  <c r="AK22" i="2"/>
  <c r="AH22" i="2"/>
  <c r="AG22" i="2"/>
  <c r="AJ22" i="2" s="1"/>
  <c r="AP18" i="2"/>
  <c r="AP23" i="2" s="1"/>
  <c r="AO18" i="2"/>
  <c r="AR18" i="2" s="1"/>
  <c r="AL18" i="2"/>
  <c r="AK18" i="2"/>
  <c r="AN18" i="2" s="1"/>
  <c r="AH18" i="2"/>
  <c r="AG18" i="2"/>
  <c r="AP14" i="2"/>
  <c r="AO14" i="2"/>
  <c r="AL14" i="2"/>
  <c r="AK14" i="2"/>
  <c r="AN14" i="2" s="1"/>
  <c r="AH14" i="2"/>
  <c r="AJ14" i="2" s="1"/>
  <c r="AG14" i="2"/>
  <c r="AP7" i="2"/>
  <c r="AO7" i="2"/>
  <c r="AO23" i="2" s="1"/>
  <c r="AL7" i="2"/>
  <c r="AN7" i="2" s="1"/>
  <c r="AK7" i="2"/>
  <c r="AH7" i="2"/>
  <c r="AH23" i="2" s="1"/>
  <c r="AG7" i="2"/>
  <c r="AJ7" i="2" s="1"/>
  <c r="AA22" i="2"/>
  <c r="Z22" i="2"/>
  <c r="X22" i="2"/>
  <c r="W22" i="2"/>
  <c r="U22" i="2"/>
  <c r="T22" i="2"/>
  <c r="AA18" i="2"/>
  <c r="Z18" i="2"/>
  <c r="X18" i="2"/>
  <c r="W18" i="2"/>
  <c r="U18" i="2"/>
  <c r="T18" i="2"/>
  <c r="AA14" i="2"/>
  <c r="AA23" i="2" s="1"/>
  <c r="Z14" i="2"/>
  <c r="X14" i="2"/>
  <c r="W14" i="2"/>
  <c r="U14" i="2"/>
  <c r="U23" i="2" s="1"/>
  <c r="T14" i="2"/>
  <c r="AA7" i="2"/>
  <c r="Z7" i="2"/>
  <c r="Z23" i="2" s="1"/>
  <c r="X7" i="2"/>
  <c r="W7" i="2"/>
  <c r="U7" i="2"/>
  <c r="T7" i="2"/>
  <c r="B7" i="2"/>
  <c r="C7" i="2"/>
  <c r="B14" i="2"/>
  <c r="C14" i="2"/>
  <c r="B18" i="2"/>
  <c r="C18" i="2"/>
  <c r="B22" i="2"/>
  <c r="C22" i="2"/>
  <c r="AD23" i="2"/>
  <c r="BL18" i="2"/>
  <c r="AJ18" i="2"/>
  <c r="BI23" i="2" l="1"/>
  <c r="BL22" i="2"/>
  <c r="BD7" i="2"/>
  <c r="AW23" i="2"/>
  <c r="AZ23" i="2" s="1"/>
  <c r="AT23" i="2"/>
  <c r="AV23" i="2" s="1"/>
  <c r="AR23" i="2"/>
  <c r="AR7" i="2"/>
  <c r="X23" i="2"/>
  <c r="C23" i="2"/>
  <c r="T23" i="2"/>
  <c r="W23" i="2"/>
  <c r="AR14" i="2"/>
  <c r="AN22" i="2"/>
  <c r="BL23" i="2"/>
  <c r="AG23" i="2"/>
  <c r="B23" i="2"/>
  <c r="AJ23" i="2"/>
  <c r="AK23" i="2"/>
  <c r="AL23" i="2"/>
  <c r="BL14" i="2"/>
  <c r="BL7" i="2"/>
  <c r="AN23" i="2" l="1"/>
</calcChain>
</file>

<file path=xl/sharedStrings.xml><?xml version="1.0" encoding="utf-8"?>
<sst xmlns="http://schemas.openxmlformats.org/spreadsheetml/2006/main" count="596" uniqueCount="134">
  <si>
    <t>ห้องเรียน</t>
  </si>
  <si>
    <t>นักเรียน</t>
  </si>
  <si>
    <t>ระดับชั้น</t>
  </si>
  <si>
    <t>ปีการศึกษา 2547</t>
  </si>
  <si>
    <t>ปีการศึกษา 2548</t>
  </si>
  <si>
    <t>ปีการศึกษา 2549</t>
  </si>
  <si>
    <t>อนุบาล 3 ขวบ</t>
  </si>
  <si>
    <t>อนุบาล 1</t>
  </si>
  <si>
    <t>อนุบาล 2</t>
  </si>
  <si>
    <t>รวมก่อนประถมฯ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</si>
  <si>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</si>
  <si>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</si>
  <si>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</si>
  <si>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</si>
  <si>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</si>
  <si>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</si>
  <si>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</si>
  <si>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</si>
  <si>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</si>
  <si>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</si>
  <si>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</si>
  <si>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</si>
  <si>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</si>
  <si>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รวมมัธยมศึกษาตอนต้น</t>
  </si>
  <si>
    <t>รวมทั้งสิ้น</t>
  </si>
  <si>
    <t>ปีการศึกษา 2546</t>
  </si>
  <si>
    <t>1 : 19</t>
  </si>
  <si>
    <t>1 : 20</t>
  </si>
  <si>
    <t>1 : 22</t>
  </si>
  <si>
    <t>1 : 21</t>
  </si>
  <si>
    <t>1 : 24</t>
  </si>
  <si>
    <t>1 : 18</t>
  </si>
  <si>
    <t>1 : 36</t>
  </si>
  <si>
    <t>1 : 35</t>
  </si>
  <si>
    <t>1 : 34</t>
  </si>
  <si>
    <t>1 : 37</t>
  </si>
  <si>
    <t>1 : 33</t>
  </si>
  <si>
    <t>1 : 39</t>
  </si>
  <si>
    <t>1 : 25</t>
  </si>
  <si>
    <t>1 : 17</t>
  </si>
  <si>
    <t>1 : 38</t>
  </si>
  <si>
    <t>1 : 23</t>
  </si>
  <si>
    <t>ห้องเรียน : นร.</t>
  </si>
  <si>
    <t>ปีการศึกษา 2550</t>
  </si>
  <si>
    <t>รวมมัธยมศึกษาตอนปลาย</t>
  </si>
  <si>
    <t>ปีการศึกษา 2551</t>
  </si>
  <si>
    <t>1 : 14</t>
  </si>
  <si>
    <t>1 : 32</t>
  </si>
  <si>
    <t>ปีการศึกษา 2552</t>
  </si>
  <si>
    <t>1 : 16</t>
  </si>
  <si>
    <t>ปีการศึกษา 2553</t>
  </si>
  <si>
    <t>ปีการศึกษา 2554</t>
  </si>
  <si>
    <t>1 : 31</t>
  </si>
  <si>
    <t>1 : 15</t>
  </si>
  <si>
    <t>ปีการศึกษา 2556</t>
  </si>
  <si>
    <t>ปีการศึกษา 2557</t>
  </si>
  <si>
    <t>ปีการศึกษา 2558</t>
  </si>
  <si>
    <t>ปีการศึกษา 2560</t>
  </si>
  <si>
    <t>1 :</t>
  </si>
  <si>
    <t>อนุบาล 3</t>
  </si>
  <si>
    <t>รวมก่อนประถมศึกษา</t>
  </si>
  <si>
    <t>ปีการศึกษา 2561</t>
  </si>
  <si>
    <t>ปีการศึกษา 2563</t>
  </si>
  <si>
    <t>PK</t>
  </si>
  <si>
    <t>ปีการศึกษา</t>
  </si>
  <si>
    <t>ID</t>
  </si>
  <si>
    <t>Year</t>
  </si>
  <si>
    <t>stat_03</t>
  </si>
  <si>
    <t>StudentNumK1</t>
  </si>
  <si>
    <t>StudentNumK2</t>
  </si>
  <si>
    <t>StudentNumK3</t>
  </si>
  <si>
    <t>อ.1</t>
  </si>
  <si>
    <t>อ.2</t>
  </si>
  <si>
    <t>อ.3</t>
  </si>
  <si>
    <t>ป.1</t>
  </si>
  <si>
    <t>ป.2</t>
  </si>
  <si>
    <t>ป.3</t>
  </si>
  <si>
    <t>ป.4</t>
  </si>
  <si>
    <t>ป.5</t>
  </si>
  <si>
    <t>ป.6</t>
  </si>
  <si>
    <t>StudentNumP1</t>
  </si>
  <si>
    <t>StudentNumP2</t>
  </si>
  <si>
    <t>StudentNumP3</t>
  </si>
  <si>
    <t>StudentNumP4</t>
  </si>
  <si>
    <t>StudentNumP5</t>
  </si>
  <si>
    <t>StudentNumP6</t>
  </si>
  <si>
    <t>StudentNumJH1</t>
  </si>
  <si>
    <t>StudentNumJH2</t>
  </si>
  <si>
    <t>StudentNumJH3</t>
  </si>
  <si>
    <t>ม.1</t>
  </si>
  <si>
    <t>ม.2</t>
  </si>
  <si>
    <t>ม.3</t>
  </si>
  <si>
    <t>StudentNumSH4</t>
  </si>
  <si>
    <t>StudentNumSH5</t>
  </si>
  <si>
    <t>StudentNumSH6</t>
  </si>
  <si>
    <t>ม.4 หรือเทียบเท่า</t>
  </si>
  <si>
    <t>ม.5 หรือเทียบเท่า</t>
  </si>
  <si>
    <t>ม.6 หรือเทียบเท่า</t>
  </si>
  <si>
    <t>RoomNumK1</t>
  </si>
  <si>
    <t>RoomNumK2</t>
  </si>
  <si>
    <t>RoomNumK3</t>
  </si>
  <si>
    <t>RoomNumP1</t>
  </si>
  <si>
    <t>RoomNumP2</t>
  </si>
  <si>
    <t>RoomNumP3</t>
  </si>
  <si>
    <t>RoomNumP4</t>
  </si>
  <si>
    <t>RoomNumP5</t>
  </si>
  <si>
    <t>RoomNumP6</t>
  </si>
  <si>
    <t>RoomNumJH1</t>
  </si>
  <si>
    <t>RoomNumJH2</t>
  </si>
  <si>
    <t>RoomNumJH3</t>
  </si>
  <si>
    <t>RoomNumSH4</t>
  </si>
  <si>
    <t>RoomNumSH5</t>
  </si>
  <si>
    <t>RoomNumSH6</t>
  </si>
  <si>
    <t>ห้อง อ.1</t>
  </si>
  <si>
    <t>ห้อง อ.2</t>
  </si>
  <si>
    <t>ห้อง อ.3</t>
  </si>
  <si>
    <t>ห้อง ป.1</t>
  </si>
  <si>
    <t>ห้อง ป.2</t>
  </si>
  <si>
    <t>ห้อง ป.3</t>
  </si>
  <si>
    <t>ห้อง ป.4</t>
  </si>
  <si>
    <t>ห้อง ป.5</t>
  </si>
  <si>
    <t>ห้อง ป.6</t>
  </si>
  <si>
    <t>ห้อง ม.1</t>
  </si>
  <si>
    <t>ห้อง ม.2</t>
  </si>
  <si>
    <t>ห้อง ม.3</t>
  </si>
  <si>
    <t>ห้อง ม.4 หรือเทียบเท่า</t>
  </si>
  <si>
    <t>ห้อง ม.6 หรือเทียบเท่า</t>
  </si>
  <si>
    <t>ห้อง ม.5 หรือเทียบเท่า</t>
  </si>
  <si>
    <t>ปีการศึกษา 2562</t>
  </si>
  <si>
    <t>ปีการศึกษา 2555</t>
  </si>
  <si>
    <t>ปีการศึกษา 2564</t>
  </si>
  <si>
    <t>ตารางที่ 3  จำนวนนักเรียน ห้องเรียน และอัตราส่วนห้องเรียนต่อนักเรียน รายชั้น ปีการศึกษา 2561 - 2565</t>
  </si>
  <si>
    <t>ปีการศึกษา 2565</t>
  </si>
  <si>
    <t>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</si>
</sst>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</numFmts>
  <fonts count="14" x14ac:knownFonts="1">
    <font>
      <sz val="10"/>
      <name val="Arial"/>
      <charset val="222"/>
    </font>
    <font>
      <sz val="10"/>
      <name val="Arial"/>
      <family val="2"/>
    </font>
    <font>
      <sz val="14"/>
      <name val="AngsanaUPC"/>
      <family val="1"/>
      <charset val="222"/>
    </font>
    <font>
      <sz val="8"/>
      <name val="Arial"/>
      <family val="2"/>
    </font>
    <font>
      <b/>
      <sz val="14"/>
      <name val="AngsanaUPC"/>
      <family val="1"/>
      <charset val="222"/>
    </font>
    <font>
      <sz val="16"/>
      <name val="AngsanaUPC"/>
      <family val="1"/>
      <charset val="222"/>
    </font>
    <font>
      <sz val="16"/>
      <color indexed="8"/>
      <name val="Angsana New"/>
      <family val="1"/>
    </font>
    <font>
      <sz val="14"/>
      <name val="TH SarabunPSK"/>
      <family val="2"/>
    </font>
    <font>
      <b/>
      <sz val="14"/>
      <name val="TH SarabunPSK"/>
      <family val="2"/>
    </font>
    <font>
      <sz val="11"/>
      <color indexed="8"/>
      <name val="Angsana New"/>
      <family val="1"/>
    </font>
    <font>
      <b/>
      <sz val="16"/>
      <name val="TH SarabunPSK"/>
      <family val="2"/>
    </font>
    <font>
      <b/>
      <sz val="16"/>
      <name val="AngsanaUPC"/>
      <family val="1"/>
      <charset val="222"/>
    </font>
    <font>
      <sz val="8"/>
      <name val="Arial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</cellStyleXfs>
  <cellXfs count="112">
    <xf numFmtId="0" fontId="0" fillId="0" borderId="0" xfId="0"/>
    <xf numFmtId="0" fontId="5" fillId="0" borderId="0" xfId="0" applyFont="1"/>
    <xf numFmtId="49" fontId="5" fillId="0" borderId="0" xfId="0" applyNumberFormat="1" applyFont="1"/>
    <xf numFmtId="1" fontId="5" fillId="0" borderId="0" xfId="0" applyNumberFormat="1" applyFont="1"/>
    <xf numFmtId="0" fontId="4" fillId="0" borderId="0" xfId="0" applyFont="1"/>
    <xf numFmtId="0" fontId="2" fillId="0" borderId="0" xfId="0" applyFont="1"/>
    <xf numFmtId="49" fontId="2" fillId="0" borderId="0" xfId="0" applyNumberFormat="1" applyFont="1"/>
    <xf numFmtId="1" fontId="2" fillId="0" borderId="0" xfId="0" applyNumberFormat="1" applyFont="1"/>
    <xf numFmtId="3" fontId="5" fillId="0" borderId="0" xfId="0" applyNumberFormat="1" applyFont="1"/>
    <xf numFmtId="0" fontId="2" fillId="0" borderId="0" xfId="0" applyFont="1" applyFill="1"/>
    <xf numFmtId="0" fontId="5" fillId="0" borderId="0" xfId="0" applyFont="1" applyFill="1"/>
    <xf numFmtId="0" fontId="6" fillId="0" borderId="0" xfId="0" applyFont="1"/>
    <xf numFmtId="2" fontId="2" fillId="0" borderId="0" xfId="0" applyNumberFormat="1" applyFont="1"/>
    <xf numFmtId="187" fontId="2" fillId="0" borderId="0" xfId="0" applyNumberFormat="1" applyFont="1"/>
    <xf numFmtId="1" fontId="5" fillId="0" borderId="0" xfId="0" applyNumberFormat="1" applyFont="1" applyFill="1"/>
    <xf numFmtId="1" fontId="2" fillId="0" borderId="0" xfId="0" applyNumberFormat="1" applyFont="1" applyFill="1"/>
    <xf numFmtId="3" fontId="7" fillId="0" borderId="1" xfId="0" applyNumberFormat="1" applyFont="1" applyFill="1" applyBorder="1" applyAlignment="1">
      <alignment horizontal="right"/>
    </xf>
    <xf numFmtId="187" fontId="8" fillId="0" borderId="2" xfId="1" applyNumberFormat="1" applyFont="1" applyFill="1" applyBorder="1"/>
    <xf numFmtId="3" fontId="8" fillId="0" borderId="2" xfId="1" applyNumberFormat="1" applyFont="1" applyFill="1" applyBorder="1"/>
    <xf numFmtId="0" fontId="7" fillId="0" borderId="3" xfId="0" applyFont="1" applyBorder="1"/>
    <xf numFmtId="187" fontId="7" fillId="0" borderId="3" xfId="1" applyNumberFormat="1" applyFont="1" applyBorder="1"/>
    <xf numFmtId="3" fontId="7" fillId="0" borderId="3" xfId="1" applyNumberFormat="1" applyFont="1" applyBorder="1"/>
    <xf numFmtId="3" fontId="7" fillId="0" borderId="3" xfId="1" applyNumberFormat="1" applyFont="1" applyFill="1" applyBorder="1"/>
    <xf numFmtId="187" fontId="7" fillId="0" borderId="4" xfId="1" applyNumberFormat="1" applyFont="1" applyBorder="1"/>
    <xf numFmtId="3" fontId="7" fillId="0" borderId="1" xfId="1" applyNumberFormat="1" applyFont="1" applyBorder="1"/>
    <xf numFmtId="3" fontId="7" fillId="0" borderId="1" xfId="0" applyNumberFormat="1" applyFont="1" applyBorder="1" applyAlignment="1">
      <alignment horizontal="right"/>
    </xf>
    <xf numFmtId="3" fontId="7" fillId="0" borderId="1" xfId="1" applyNumberFormat="1" applyFont="1" applyFill="1" applyBorder="1"/>
    <xf numFmtId="0" fontId="7" fillId="0" borderId="1" xfId="0" applyFont="1" applyBorder="1"/>
    <xf numFmtId="187" fontId="7" fillId="0" borderId="1" xfId="1" applyNumberFormat="1" applyFont="1" applyBorder="1"/>
    <xf numFmtId="49" fontId="7" fillId="0" borderId="1" xfId="1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3" fontId="7" fillId="0" borderId="3" xfId="0" applyNumberFormat="1" applyFont="1" applyFill="1" applyBorder="1" applyAlignment="1">
      <alignment horizontal="right"/>
    </xf>
    <xf numFmtId="49" fontId="7" fillId="0" borderId="1" xfId="1" applyNumberFormat="1" applyFont="1" applyFill="1" applyBorder="1" applyAlignment="1">
      <alignment horizontal="center"/>
    </xf>
    <xf numFmtId="49" fontId="7" fillId="0" borderId="4" xfId="1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49" fontId="7" fillId="0" borderId="5" xfId="1" applyNumberFormat="1" applyFont="1" applyFill="1" applyBorder="1" applyAlignment="1">
      <alignment horizontal="right"/>
    </xf>
    <xf numFmtId="0" fontId="8" fillId="0" borderId="6" xfId="0" applyFont="1" applyBorder="1" applyAlignment="1">
      <alignment horizontal="center"/>
    </xf>
    <xf numFmtId="187" fontId="8" fillId="0" borderId="6" xfId="1" applyNumberFormat="1" applyFont="1" applyBorder="1"/>
    <xf numFmtId="49" fontId="8" fillId="0" borderId="6" xfId="1" applyNumberFormat="1" applyFont="1" applyBorder="1" applyAlignment="1">
      <alignment horizontal="center"/>
    </xf>
    <xf numFmtId="3" fontId="8" fillId="0" borderId="6" xfId="1" applyNumberFormat="1" applyFont="1" applyBorder="1"/>
    <xf numFmtId="187" fontId="8" fillId="0" borderId="6" xfId="1" applyNumberFormat="1" applyFont="1" applyFill="1" applyBorder="1"/>
    <xf numFmtId="3" fontId="8" fillId="0" borderId="6" xfId="1" applyNumberFormat="1" applyFont="1" applyFill="1" applyBorder="1"/>
    <xf numFmtId="49" fontId="8" fillId="0" borderId="6" xfId="1" applyNumberFormat="1" applyFont="1" applyFill="1" applyBorder="1" applyAlignment="1">
      <alignment horizontal="center"/>
    </xf>
    <xf numFmtId="49" fontId="7" fillId="0" borderId="3" xfId="1" applyNumberFormat="1" applyFont="1" applyBorder="1" applyAlignment="1">
      <alignment horizontal="center"/>
    </xf>
    <xf numFmtId="49" fontId="7" fillId="0" borderId="3" xfId="1" applyNumberFormat="1" applyFont="1" applyFill="1" applyBorder="1" applyAlignment="1">
      <alignment horizontal="center"/>
    </xf>
    <xf numFmtId="49" fontId="7" fillId="0" borderId="7" xfId="1" applyNumberFormat="1" applyFont="1" applyFill="1" applyBorder="1" applyAlignment="1">
      <alignment horizontal="right"/>
    </xf>
    <xf numFmtId="1" fontId="7" fillId="0" borderId="8" xfId="1" applyNumberFormat="1" applyFont="1" applyFill="1" applyBorder="1" applyAlignment="1">
      <alignment horizontal="left"/>
    </xf>
    <xf numFmtId="3" fontId="7" fillId="0" borderId="9" xfId="1" applyNumberFormat="1" applyFont="1" applyBorder="1"/>
    <xf numFmtId="3" fontId="7" fillId="0" borderId="9" xfId="0" applyNumberFormat="1" applyFont="1" applyBorder="1" applyAlignment="1">
      <alignment horizontal="right"/>
    </xf>
    <xf numFmtId="3" fontId="7" fillId="0" borderId="9" xfId="0" applyNumberFormat="1" applyFont="1" applyFill="1" applyBorder="1" applyAlignment="1">
      <alignment horizontal="right"/>
    </xf>
    <xf numFmtId="49" fontId="7" fillId="0" borderId="9" xfId="1" applyNumberFormat="1" applyFont="1" applyFill="1" applyBorder="1" applyAlignment="1">
      <alignment horizontal="center"/>
    </xf>
    <xf numFmtId="49" fontId="7" fillId="0" borderId="10" xfId="1" applyNumberFormat="1" applyFont="1" applyFill="1" applyBorder="1" applyAlignment="1">
      <alignment horizontal="right"/>
    </xf>
    <xf numFmtId="0" fontId="7" fillId="0" borderId="9" xfId="0" applyFont="1" applyBorder="1"/>
    <xf numFmtId="187" fontId="7" fillId="0" borderId="9" xfId="1" applyNumberFormat="1" applyFont="1" applyBorder="1"/>
    <xf numFmtId="49" fontId="7" fillId="0" borderId="9" xfId="1" applyNumberFormat="1" applyFont="1" applyBorder="1" applyAlignment="1">
      <alignment horizontal="center"/>
    </xf>
    <xf numFmtId="3" fontId="7" fillId="0" borderId="9" xfId="1" applyNumberFormat="1" applyFont="1" applyFill="1" applyBorder="1"/>
    <xf numFmtId="1" fontId="7" fillId="0" borderId="11" xfId="1" applyNumberFormat="1" applyFont="1" applyFill="1" applyBorder="1" applyAlignment="1">
      <alignment horizontal="left"/>
    </xf>
    <xf numFmtId="1" fontId="7" fillId="0" borderId="12" xfId="1" applyNumberFormat="1" applyFont="1" applyFill="1" applyBorder="1" applyAlignment="1">
      <alignment horizontal="left"/>
    </xf>
    <xf numFmtId="49" fontId="7" fillId="0" borderId="3" xfId="1" applyNumberFormat="1" applyFont="1" applyFill="1" applyBorder="1" applyAlignment="1"/>
    <xf numFmtId="49" fontId="7" fillId="0" borderId="1" xfId="1" applyNumberFormat="1" applyFont="1" applyFill="1" applyBorder="1" applyAlignment="1"/>
    <xf numFmtId="49" fontId="7" fillId="0" borderId="9" xfId="1" applyNumberFormat="1" applyFont="1" applyFill="1" applyBorder="1" applyAlignment="1"/>
    <xf numFmtId="0" fontId="7" fillId="0" borderId="4" xfId="0" applyFont="1" applyBorder="1" applyAlignment="1">
      <alignment horizontal="center"/>
    </xf>
    <xf numFmtId="49" fontId="7" fillId="0" borderId="4" xfId="1" applyNumberFormat="1" applyFont="1" applyBorder="1" applyAlignment="1">
      <alignment horizontal="center"/>
    </xf>
    <xf numFmtId="3" fontId="7" fillId="0" borderId="4" xfId="1" applyNumberFormat="1" applyFont="1" applyBorder="1"/>
    <xf numFmtId="187" fontId="7" fillId="0" borderId="4" xfId="1" applyNumberFormat="1" applyFont="1" applyFill="1" applyBorder="1"/>
    <xf numFmtId="3" fontId="7" fillId="0" borderId="4" xfId="1" applyNumberFormat="1" applyFont="1" applyFill="1" applyBorder="1"/>
    <xf numFmtId="0" fontId="7" fillId="0" borderId="9" xfId="0" applyFont="1" applyBorder="1" applyAlignment="1">
      <alignment horizontal="center"/>
    </xf>
    <xf numFmtId="187" fontId="7" fillId="0" borderId="9" xfId="1" applyNumberFormat="1" applyFont="1" applyFill="1" applyBorder="1"/>
    <xf numFmtId="3" fontId="9" fillId="0" borderId="0" xfId="0" applyNumberFormat="1" applyFont="1" applyAlignment="1">
      <alignment horizontal="right" readingOrder="1"/>
    </xf>
    <xf numFmtId="49" fontId="8" fillId="0" borderId="13" xfId="1" applyNumberFormat="1" applyFont="1" applyFill="1" applyBorder="1" applyAlignment="1">
      <alignment horizontal="right"/>
    </xf>
    <xf numFmtId="1" fontId="8" fillId="0" borderId="14" xfId="1" applyNumberFormat="1" applyFont="1" applyFill="1" applyBorder="1" applyAlignment="1">
      <alignment horizontal="left"/>
    </xf>
    <xf numFmtId="49" fontId="7" fillId="0" borderId="15" xfId="1" applyNumberFormat="1" applyFont="1" applyFill="1" applyBorder="1" applyAlignment="1"/>
    <xf numFmtId="3" fontId="7" fillId="0" borderId="15" xfId="0" applyNumberFormat="1" applyFont="1" applyFill="1" applyBorder="1" applyAlignment="1">
      <alignment horizontal="right"/>
    </xf>
    <xf numFmtId="3" fontId="7" fillId="0" borderId="15" xfId="1" applyNumberFormat="1" applyFont="1" applyFill="1" applyBorder="1"/>
    <xf numFmtId="49" fontId="7" fillId="0" borderId="16" xfId="1" applyNumberFormat="1" applyFont="1" applyFill="1" applyBorder="1" applyAlignment="1">
      <alignment horizontal="right"/>
    </xf>
    <xf numFmtId="1" fontId="7" fillId="0" borderId="17" xfId="1" applyNumberFormat="1" applyFont="1" applyFill="1" applyBorder="1" applyAlignment="1">
      <alignment horizontal="left"/>
    </xf>
    <xf numFmtId="49" fontId="8" fillId="0" borderId="4" xfId="1" applyNumberFormat="1" applyFont="1" applyFill="1" applyBorder="1" applyAlignment="1">
      <alignment horizontal="center"/>
    </xf>
    <xf numFmtId="187" fontId="8" fillId="0" borderId="4" xfId="1" applyNumberFormat="1" applyFont="1" applyFill="1" applyBorder="1"/>
    <xf numFmtId="3" fontId="8" fillId="0" borderId="4" xfId="1" applyNumberFormat="1" applyFont="1" applyFill="1" applyBorder="1"/>
    <xf numFmtId="49" fontId="8" fillId="0" borderId="18" xfId="1" applyNumberFormat="1" applyFont="1" applyFill="1" applyBorder="1" applyAlignment="1">
      <alignment horizontal="right"/>
    </xf>
    <xf numFmtId="1" fontId="8" fillId="0" borderId="19" xfId="1" applyNumberFormat="1" applyFont="1" applyFill="1" applyBorder="1" applyAlignment="1">
      <alignment horizontal="left"/>
    </xf>
    <xf numFmtId="49" fontId="8" fillId="0" borderId="2" xfId="1" applyNumberFormat="1" applyFont="1" applyFill="1" applyBorder="1" applyAlignment="1">
      <alignment horizontal="center"/>
    </xf>
    <xf numFmtId="0" fontId="11" fillId="0" borderId="0" xfId="0" applyFont="1"/>
    <xf numFmtId="0" fontId="8" fillId="0" borderId="20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shrinkToFit="1"/>
    </xf>
    <xf numFmtId="0" fontId="8" fillId="0" borderId="20" xfId="0" applyFont="1" applyFill="1" applyBorder="1" applyAlignment="1">
      <alignment horizontal="center" shrinkToFit="1"/>
    </xf>
    <xf numFmtId="0" fontId="11" fillId="0" borderId="0" xfId="0" applyFont="1" applyAlignment="1">
      <alignment shrinkToFit="1"/>
    </xf>
    <xf numFmtId="0" fontId="10" fillId="0" borderId="24" xfId="0" applyFont="1" applyBorder="1" applyAlignment="1"/>
    <xf numFmtId="188" fontId="0" fillId="0" borderId="0" xfId="1" applyNumberFormat="1" applyFont="1"/>
    <xf numFmtId="188" fontId="0" fillId="0" borderId="0" xfId="0" applyNumberFormat="1"/>
    <xf numFmtId="0" fontId="0" fillId="0" borderId="0" xfId="1" applyNumberFormat="1" applyFont="1"/>
    <xf numFmtId="0" fontId="0" fillId="0" borderId="0" xfId="0" applyNumberFormat="1"/>
    <xf numFmtId="0" fontId="8" fillId="0" borderId="21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:BP33"/>
  <sheetViews>
    <sheetView tabSelected="1" topLeftCell="AZ11" zoomScaleNormal="100" workbookViewId="0">
      <selection activeCell="BQ22" sqref="BQ22"/>
    </sheetView>
  </sheetViews>
  <sheetFormatPr defaultColWidth="28.85546875" defaultRowHeight="23.25" x14ac:dyDescent="0.5"/>
  <cols>
    <col min="1" max="1" width="18.42578125" style="1" hidden="1" customWidth="1"/>
    <col min="2" max="2" width="10" style="1" hidden="1" customWidth="1"/>
    <col min="3" max="3" width="8.42578125" style="1" hidden="1" customWidth="1"/>
    <col min="4" max="4" width="11.140625" style="1" hidden="1" customWidth="1"/>
    <col min="5" max="5" width="10" style="1" hidden="1" customWidth="1"/>
    <col min="6" max="6" width="8.42578125" style="1" hidden="1" customWidth="1"/>
    <col min="7" max="7" width="11.140625" style="1" hidden="1" customWidth="1"/>
    <col min="8" max="8" width="10" style="1" hidden="1" customWidth="1"/>
    <col min="9" max="9" width="8.42578125" style="1" hidden="1" customWidth="1"/>
    <col min="10" max="10" width="11.140625" style="2" hidden="1" customWidth="1"/>
    <col min="11" max="11" width="10" style="3" hidden="1" customWidth="1"/>
    <col min="12" max="12" width="7.42578125" style="1" hidden="1" customWidth="1"/>
    <col min="13" max="13" width="11.140625" style="1" hidden="1" customWidth="1"/>
    <col min="14" max="14" width="10" style="3" hidden="1" customWidth="1"/>
    <col min="15" max="15" width="7.42578125" style="1" hidden="1" customWidth="1"/>
    <col min="16" max="16" width="11.140625" style="1" hidden="1" customWidth="1"/>
    <col min="17" max="17" width="10" style="1" hidden="1" customWidth="1"/>
    <col min="18" max="18" width="7.42578125" style="1" hidden="1" customWidth="1"/>
    <col min="19" max="19" width="11.140625" style="1" hidden="1" customWidth="1"/>
    <col min="20" max="20" width="10" style="1" hidden="1" customWidth="1"/>
    <col min="21" max="21" width="7.42578125" style="1" hidden="1" customWidth="1"/>
    <col min="22" max="22" width="11.140625" style="1" hidden="1" customWidth="1"/>
    <col min="23" max="23" width="10" style="1" hidden="1" customWidth="1"/>
    <col min="24" max="24" width="7.42578125" style="1" hidden="1" customWidth="1"/>
    <col min="25" max="25" width="11.140625" style="1" hidden="1" customWidth="1"/>
    <col min="26" max="26" width="10" style="1" hidden="1" customWidth="1"/>
    <col min="27" max="27" width="7.42578125" style="1" hidden="1" customWidth="1"/>
    <col min="28" max="28" width="11.140625" style="1" hidden="1" customWidth="1"/>
    <col min="29" max="29" width="10" style="1" hidden="1" customWidth="1"/>
    <col min="30" max="30" width="7.42578125" style="1" hidden="1" customWidth="1"/>
    <col min="31" max="31" width="11.140625" style="1" hidden="1" customWidth="1"/>
    <col min="32" max="32" width="19.140625" style="1" bestFit="1" customWidth="1"/>
    <col min="33" max="33" width="10" style="14" hidden="1" customWidth="1"/>
    <col min="34" max="34" width="7.42578125" style="10" hidden="1" customWidth="1"/>
    <col min="35" max="35" width="3" style="37" hidden="1" customWidth="1"/>
    <col min="36" max="36" width="3" style="35" hidden="1" customWidth="1"/>
    <col min="37" max="37" width="10" style="14" hidden="1" customWidth="1"/>
    <col min="38" max="38" width="7.42578125" style="10" hidden="1" customWidth="1"/>
    <col min="39" max="39" width="3" style="10" hidden="1" customWidth="1"/>
    <col min="40" max="40" width="4.28515625" style="10" hidden="1" customWidth="1"/>
    <col min="41" max="41" width="10" style="14" hidden="1" customWidth="1"/>
    <col min="42" max="42" width="7.42578125" style="10" hidden="1" customWidth="1"/>
    <col min="43" max="44" width="3" style="10" hidden="1" customWidth="1"/>
    <col min="45" max="45" width="10" style="14" hidden="1" customWidth="1"/>
    <col min="46" max="46" width="7.42578125" style="10" hidden="1" customWidth="1"/>
    <col min="47" max="48" width="3" style="10" hidden="1" customWidth="1"/>
    <col min="49" max="49" width="10" style="14" bestFit="1" customWidth="1"/>
    <col min="50" max="50" width="10" style="10" customWidth="1"/>
    <col min="51" max="51" width="3" style="10" bestFit="1" customWidth="1"/>
    <col min="52" max="52" width="3" style="1" bestFit="1" customWidth="1"/>
    <col min="53" max="53" width="10" style="14" bestFit="1" customWidth="1"/>
    <col min="54" max="54" width="8.42578125" style="10" bestFit="1" customWidth="1"/>
    <col min="55" max="55" width="3" style="10" bestFit="1" customWidth="1"/>
    <col min="56" max="56" width="3" style="1" bestFit="1" customWidth="1"/>
    <col min="57" max="57" width="10" style="1" bestFit="1" customWidth="1"/>
    <col min="58" max="58" width="8.42578125" style="1" bestFit="1" customWidth="1"/>
    <col min="59" max="59" width="3" style="1" customWidth="1"/>
    <col min="60" max="60" width="3" style="1" bestFit="1" customWidth="1"/>
    <col min="61" max="61" width="10" style="1" bestFit="1" customWidth="1"/>
    <col min="62" max="62" width="8.42578125" style="1" bestFit="1" customWidth="1"/>
    <col min="63" max="64" width="3" style="1" bestFit="1" customWidth="1"/>
    <col min="65" max="65" width="10" style="1" customWidth="1"/>
    <col min="66" max="66" width="8.42578125" style="1" customWidth="1"/>
    <col min="67" max="68" width="3" style="1" customWidth="1"/>
    <col min="69" max="16384" width="28.85546875" style="1"/>
  </cols>
  <sheetData>
    <row r="1" spans="1:68" ht="24" x14ac:dyDescent="0.55000000000000004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111" t="s">
        <v>131</v>
      </c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</row>
    <row r="2" spans="1:68" s="85" customFormat="1" x14ac:dyDescent="0.5">
      <c r="A2" s="97" t="s">
        <v>2</v>
      </c>
      <c r="B2" s="99" t="s">
        <v>25</v>
      </c>
      <c r="C2" s="99"/>
      <c r="D2" s="99"/>
      <c r="E2" s="99" t="s">
        <v>3</v>
      </c>
      <c r="F2" s="99"/>
      <c r="G2" s="99"/>
      <c r="H2" s="99" t="s">
        <v>4</v>
      </c>
      <c r="I2" s="99"/>
      <c r="J2" s="99"/>
      <c r="K2" s="99" t="s">
        <v>5</v>
      </c>
      <c r="L2" s="99"/>
      <c r="M2" s="99"/>
      <c r="N2" s="99" t="s">
        <v>43</v>
      </c>
      <c r="O2" s="99"/>
      <c r="P2" s="99"/>
      <c r="Q2" s="99" t="s">
        <v>45</v>
      </c>
      <c r="R2" s="99"/>
      <c r="S2" s="99"/>
      <c r="T2" s="101" t="s">
        <v>48</v>
      </c>
      <c r="U2" s="102"/>
      <c r="V2" s="103"/>
      <c r="W2" s="101" t="s">
        <v>50</v>
      </c>
      <c r="X2" s="102"/>
      <c r="Y2" s="103"/>
      <c r="Z2" s="101" t="s">
        <v>51</v>
      </c>
      <c r="AA2" s="102"/>
      <c r="AB2" s="103"/>
      <c r="AC2" s="101" t="s">
        <v>129</v>
      </c>
      <c r="AD2" s="102"/>
      <c r="AE2" s="103"/>
      <c r="AF2" s="104" t="s">
        <v>2</v>
      </c>
      <c r="AG2" s="108" t="s">
        <v>54</v>
      </c>
      <c r="AH2" s="109"/>
      <c r="AI2" s="109"/>
      <c r="AJ2" s="110"/>
      <c r="AK2" s="100" t="s">
        <v>55</v>
      </c>
      <c r="AL2" s="100"/>
      <c r="AM2" s="100"/>
      <c r="AN2" s="100"/>
      <c r="AO2" s="100" t="s">
        <v>56</v>
      </c>
      <c r="AP2" s="100"/>
      <c r="AQ2" s="100"/>
      <c r="AR2" s="100"/>
      <c r="AS2" s="108" t="s">
        <v>57</v>
      </c>
      <c r="AT2" s="109"/>
      <c r="AU2" s="109"/>
      <c r="AV2" s="110"/>
      <c r="AW2" s="108" t="s">
        <v>61</v>
      </c>
      <c r="AX2" s="109"/>
      <c r="AY2" s="109"/>
      <c r="AZ2" s="110"/>
      <c r="BA2" s="108" t="s">
        <v>128</v>
      </c>
      <c r="BB2" s="109"/>
      <c r="BC2" s="109"/>
      <c r="BD2" s="110"/>
      <c r="BE2" s="108" t="s">
        <v>62</v>
      </c>
      <c r="BF2" s="109"/>
      <c r="BG2" s="109"/>
      <c r="BH2" s="110"/>
      <c r="BI2" s="108" t="s">
        <v>130</v>
      </c>
      <c r="BJ2" s="109"/>
      <c r="BK2" s="109"/>
      <c r="BL2" s="110"/>
      <c r="BM2" s="100" t="s">
        <v>132</v>
      </c>
      <c r="BN2" s="100"/>
      <c r="BO2" s="100"/>
      <c r="BP2" s="100"/>
    </row>
    <row r="3" spans="1:68" s="89" customFormat="1" x14ac:dyDescent="0.5">
      <c r="A3" s="98"/>
      <c r="B3" s="86" t="s">
        <v>1</v>
      </c>
      <c r="C3" s="86" t="s">
        <v>0</v>
      </c>
      <c r="D3" s="86" t="s">
        <v>42</v>
      </c>
      <c r="E3" s="87" t="s">
        <v>1</v>
      </c>
      <c r="F3" s="87" t="s">
        <v>0</v>
      </c>
      <c r="G3" s="86" t="s">
        <v>42</v>
      </c>
      <c r="H3" s="87" t="s">
        <v>1</v>
      </c>
      <c r="I3" s="87" t="s">
        <v>0</v>
      </c>
      <c r="J3" s="86" t="s">
        <v>42</v>
      </c>
      <c r="K3" s="87" t="s">
        <v>1</v>
      </c>
      <c r="L3" s="87" t="s">
        <v>0</v>
      </c>
      <c r="M3" s="86" t="s">
        <v>42</v>
      </c>
      <c r="N3" s="87" t="s">
        <v>1</v>
      </c>
      <c r="O3" s="87" t="s">
        <v>0</v>
      </c>
      <c r="P3" s="86" t="s">
        <v>42</v>
      </c>
      <c r="Q3" s="87" t="s">
        <v>1</v>
      </c>
      <c r="R3" s="87" t="s">
        <v>0</v>
      </c>
      <c r="S3" s="86" t="s">
        <v>42</v>
      </c>
      <c r="T3" s="87" t="s">
        <v>1</v>
      </c>
      <c r="U3" s="87" t="s">
        <v>0</v>
      </c>
      <c r="V3" s="86" t="s">
        <v>42</v>
      </c>
      <c r="W3" s="87" t="s">
        <v>1</v>
      </c>
      <c r="X3" s="87" t="s">
        <v>0</v>
      </c>
      <c r="Y3" s="86" t="s">
        <v>42</v>
      </c>
      <c r="Z3" s="87" t="s">
        <v>1</v>
      </c>
      <c r="AA3" s="87" t="s">
        <v>0</v>
      </c>
      <c r="AB3" s="86" t="s">
        <v>42</v>
      </c>
      <c r="AC3" s="87" t="s">
        <v>1</v>
      </c>
      <c r="AD3" s="87" t="s">
        <v>0</v>
      </c>
      <c r="AE3" s="86" t="s">
        <v>42</v>
      </c>
      <c r="AF3" s="105"/>
      <c r="AG3" s="88" t="s">
        <v>1</v>
      </c>
      <c r="AH3" s="88" t="s">
        <v>0</v>
      </c>
      <c r="AI3" s="95" t="s">
        <v>42</v>
      </c>
      <c r="AJ3" s="96"/>
      <c r="AK3" s="88" t="s">
        <v>1</v>
      </c>
      <c r="AL3" s="88" t="s">
        <v>0</v>
      </c>
      <c r="AM3" s="95" t="s">
        <v>42</v>
      </c>
      <c r="AN3" s="96"/>
      <c r="AO3" s="88" t="s">
        <v>1</v>
      </c>
      <c r="AP3" s="88" t="s">
        <v>0</v>
      </c>
      <c r="AQ3" s="95" t="s">
        <v>42</v>
      </c>
      <c r="AR3" s="96"/>
      <c r="AS3" s="88" t="s">
        <v>1</v>
      </c>
      <c r="AT3" s="88" t="s">
        <v>0</v>
      </c>
      <c r="AU3" s="106" t="s">
        <v>42</v>
      </c>
      <c r="AV3" s="107"/>
      <c r="AW3" s="88" t="s">
        <v>1</v>
      </c>
      <c r="AX3" s="88" t="s">
        <v>0</v>
      </c>
      <c r="AY3" s="106" t="s">
        <v>42</v>
      </c>
      <c r="AZ3" s="107"/>
      <c r="BA3" s="88" t="s">
        <v>1</v>
      </c>
      <c r="BB3" s="88" t="s">
        <v>0</v>
      </c>
      <c r="BC3" s="106" t="s">
        <v>42</v>
      </c>
      <c r="BD3" s="107"/>
      <c r="BE3" s="88" t="s">
        <v>1</v>
      </c>
      <c r="BF3" s="88" t="s">
        <v>0</v>
      </c>
      <c r="BG3" s="106" t="s">
        <v>42</v>
      </c>
      <c r="BH3" s="107"/>
      <c r="BI3" s="88" t="s">
        <v>1</v>
      </c>
      <c r="BJ3" s="88" t="s">
        <v>0</v>
      </c>
      <c r="BK3" s="106" t="s">
        <v>42</v>
      </c>
      <c r="BL3" s="107"/>
      <c r="BM3" s="88" t="s">
        <v>1</v>
      </c>
      <c r="BN3" s="88" t="s">
        <v>0</v>
      </c>
      <c r="BO3" s="95" t="s">
        <v>42</v>
      </c>
      <c r="BP3" s="96"/>
    </row>
    <row r="4" spans="1:68" s="5" customFormat="1" ht="21.75" x14ac:dyDescent="0.5">
      <c r="A4" s="19" t="s">
        <v>6</v>
      </c>
      <c r="B4" s="20">
        <v>464</v>
      </c>
      <c r="C4" s="20">
        <v>20</v>
      </c>
      <c r="D4" s="46" t="s">
        <v>41</v>
      </c>
      <c r="E4" s="20">
        <v>562</v>
      </c>
      <c r="F4" s="20">
        <v>23</v>
      </c>
      <c r="G4" s="46" t="s">
        <v>30</v>
      </c>
      <c r="H4" s="20">
        <v>557</v>
      </c>
      <c r="I4" s="20">
        <v>22</v>
      </c>
      <c r="J4" s="46" t="s">
        <v>38</v>
      </c>
      <c r="K4" s="20">
        <v>554</v>
      </c>
      <c r="L4" s="21">
        <v>23</v>
      </c>
      <c r="M4" s="46" t="s">
        <v>30</v>
      </c>
      <c r="N4" s="30">
        <v>1170</v>
      </c>
      <c r="O4" s="21">
        <v>52</v>
      </c>
      <c r="P4" s="46" t="s">
        <v>41</v>
      </c>
      <c r="Q4" s="30">
        <v>1518</v>
      </c>
      <c r="R4" s="21">
        <v>107</v>
      </c>
      <c r="S4" s="46" t="s">
        <v>46</v>
      </c>
      <c r="T4" s="30">
        <v>1960</v>
      </c>
      <c r="U4" s="21">
        <v>113</v>
      </c>
      <c r="V4" s="46" t="s">
        <v>39</v>
      </c>
      <c r="W4" s="31">
        <v>2044</v>
      </c>
      <c r="X4" s="22">
        <v>88</v>
      </c>
      <c r="Y4" s="47" t="s">
        <v>41</v>
      </c>
      <c r="Z4" s="31">
        <v>2677</v>
      </c>
      <c r="AA4" s="22">
        <v>174</v>
      </c>
      <c r="AB4" s="47" t="s">
        <v>53</v>
      </c>
      <c r="AC4" s="31">
        <v>3005</v>
      </c>
      <c r="AD4" s="22">
        <v>205</v>
      </c>
      <c r="AE4" s="47" t="s">
        <v>53</v>
      </c>
      <c r="AF4" s="61" t="s">
        <v>7</v>
      </c>
      <c r="AG4" s="31">
        <v>1523</v>
      </c>
      <c r="AH4" s="22">
        <v>60</v>
      </c>
      <c r="AI4" s="48" t="s">
        <v>58</v>
      </c>
      <c r="AJ4" s="49">
        <f>AG4/AH4</f>
        <v>25.383333333333333</v>
      </c>
      <c r="AK4" s="31">
        <v>71292</v>
      </c>
      <c r="AL4" s="22">
        <v>55</v>
      </c>
      <c r="AM4" s="48" t="s">
        <v>58</v>
      </c>
      <c r="AN4" s="49">
        <f>AK4/AL4</f>
        <v>1296.2181818181818</v>
      </c>
      <c r="AO4" s="31">
        <v>2239</v>
      </c>
      <c r="AP4" s="22">
        <v>129</v>
      </c>
      <c r="AQ4" s="48" t="s">
        <v>58</v>
      </c>
      <c r="AR4" s="49">
        <f>AO4/AP4</f>
        <v>17.356589147286822</v>
      </c>
      <c r="AS4" s="31">
        <v>62754</v>
      </c>
      <c r="AT4" s="22">
        <v>7192</v>
      </c>
      <c r="AU4" s="48" t="s">
        <v>58</v>
      </c>
      <c r="AV4" s="49">
        <f>AS4/AT4</f>
        <v>8.7255283648498327</v>
      </c>
      <c r="AW4" s="31">
        <v>84210</v>
      </c>
      <c r="AX4" s="22">
        <v>7803</v>
      </c>
      <c r="AY4" s="48" t="s">
        <v>58</v>
      </c>
      <c r="AZ4" s="49">
        <f>AW4/AX4</f>
        <v>10.7920030757401</v>
      </c>
      <c r="BA4" s="31">
        <v>70502</v>
      </c>
      <c r="BB4" s="22">
        <v>6410</v>
      </c>
      <c r="BC4" s="48" t="s">
        <v>58</v>
      </c>
      <c r="BD4" s="49">
        <f t="shared" ref="BD4:BD23" si="0">BA4/BB4</f>
        <v>10.998751950078002</v>
      </c>
      <c r="BE4" s="31">
        <v>71292</v>
      </c>
      <c r="BF4" s="22">
        <v>6413</v>
      </c>
      <c r="BG4" s="48" t="s">
        <v>58</v>
      </c>
      <c r="BH4" s="49">
        <f t="shared" ref="BH4:BH23" si="1">BE4/BF4</f>
        <v>11.116794012162794</v>
      </c>
      <c r="BI4" s="31">
        <v>97737</v>
      </c>
      <c r="BJ4" s="22">
        <v>10705</v>
      </c>
      <c r="BK4" s="48" t="s">
        <v>58</v>
      </c>
      <c r="BL4" s="49">
        <f t="shared" ref="BL4:BL14" si="2">BI4/BJ4</f>
        <v>9.1300326950023347</v>
      </c>
      <c r="BM4" s="31">
        <v>99262</v>
      </c>
      <c r="BN4" s="22">
        <v>11476</v>
      </c>
      <c r="BO4" s="48" t="s">
        <v>133</v>
      </c>
      <c r="BP4" s="49">
        <f>BM4/BN4</f>
        <v>8.6495294527710005</v>
      </c>
    </row>
    <row r="5" spans="1:68" s="5" customFormat="1" ht="21.75" x14ac:dyDescent="0.5">
      <c r="A5" s="27" t="s">
        <v>7</v>
      </c>
      <c r="B5" s="28">
        <v>593521</v>
      </c>
      <c r="C5" s="28">
        <v>31598</v>
      </c>
      <c r="D5" s="29" t="s">
        <v>31</v>
      </c>
      <c r="E5" s="28">
        <v>570153</v>
      </c>
      <c r="F5" s="28">
        <v>31269</v>
      </c>
      <c r="G5" s="29" t="s">
        <v>31</v>
      </c>
      <c r="H5" s="28">
        <v>555891</v>
      </c>
      <c r="I5" s="28">
        <v>30944</v>
      </c>
      <c r="J5" s="29" t="s">
        <v>31</v>
      </c>
      <c r="K5" s="28">
        <v>528300</v>
      </c>
      <c r="L5" s="24">
        <v>30834</v>
      </c>
      <c r="M5" s="29" t="s">
        <v>39</v>
      </c>
      <c r="N5" s="25">
        <v>523266</v>
      </c>
      <c r="O5" s="24">
        <v>31302</v>
      </c>
      <c r="P5" s="29" t="s">
        <v>39</v>
      </c>
      <c r="Q5" s="25">
        <v>510412</v>
      </c>
      <c r="R5" s="24">
        <v>30819</v>
      </c>
      <c r="S5" s="29" t="s">
        <v>39</v>
      </c>
      <c r="T5" s="25">
        <v>524883</v>
      </c>
      <c r="U5" s="24">
        <v>30774</v>
      </c>
      <c r="V5" s="29" t="s">
        <v>39</v>
      </c>
      <c r="W5" s="16">
        <v>508649</v>
      </c>
      <c r="X5" s="26">
        <v>30760</v>
      </c>
      <c r="Y5" s="32" t="s">
        <v>39</v>
      </c>
      <c r="Z5" s="16">
        <v>501297</v>
      </c>
      <c r="AA5" s="26">
        <v>30576</v>
      </c>
      <c r="AB5" s="32" t="s">
        <v>49</v>
      </c>
      <c r="AC5" s="16">
        <v>486812</v>
      </c>
      <c r="AD5" s="26">
        <v>30520</v>
      </c>
      <c r="AE5" s="32" t="s">
        <v>49</v>
      </c>
      <c r="AF5" s="62" t="s">
        <v>8</v>
      </c>
      <c r="AG5" s="16">
        <v>440454</v>
      </c>
      <c r="AH5" s="26">
        <v>29639</v>
      </c>
      <c r="AI5" s="38" t="s">
        <v>58</v>
      </c>
      <c r="AJ5" s="59">
        <f>AG5/AH5</f>
        <v>14.860622828030635</v>
      </c>
      <c r="AK5" s="16">
        <v>438196</v>
      </c>
      <c r="AL5" s="26">
        <v>29661</v>
      </c>
      <c r="AM5" s="38" t="s">
        <v>58</v>
      </c>
      <c r="AN5" s="59">
        <f t="shared" ref="AN5:AN23" si="3">AK5/AL5</f>
        <v>14.773473584842048</v>
      </c>
      <c r="AO5" s="16">
        <v>431237</v>
      </c>
      <c r="AP5" s="26">
        <v>29557</v>
      </c>
      <c r="AQ5" s="38" t="s">
        <v>58</v>
      </c>
      <c r="AR5" s="59">
        <f t="shared" ref="AR5:AR23" si="4">AO5/AP5</f>
        <v>14.590012518185201</v>
      </c>
      <c r="AS5" s="16">
        <v>448293</v>
      </c>
      <c r="AT5" s="26">
        <v>29568</v>
      </c>
      <c r="AU5" s="38" t="s">
        <v>58</v>
      </c>
      <c r="AV5" s="59">
        <f t="shared" ref="AV5:AV18" si="5">AS5/AT5</f>
        <v>15.161424512987013</v>
      </c>
      <c r="AW5" s="16">
        <v>410262</v>
      </c>
      <c r="AX5" s="26">
        <v>28945</v>
      </c>
      <c r="AY5" s="38" t="s">
        <v>58</v>
      </c>
      <c r="AZ5" s="59">
        <f t="shared" ref="AZ5:AZ6" si="6">AW5/AX5</f>
        <v>14.173846951114182</v>
      </c>
      <c r="BA5" s="16">
        <v>401713</v>
      </c>
      <c r="BB5" s="26">
        <v>28777</v>
      </c>
      <c r="BC5" s="38" t="s">
        <v>58</v>
      </c>
      <c r="BD5" s="59">
        <f t="shared" si="0"/>
        <v>13.95951628036279</v>
      </c>
      <c r="BE5" s="16">
        <v>383915</v>
      </c>
      <c r="BF5" s="26">
        <v>28584</v>
      </c>
      <c r="BG5" s="38" t="s">
        <v>58</v>
      </c>
      <c r="BH5" s="59">
        <f t="shared" si="1"/>
        <v>13.431115309263923</v>
      </c>
      <c r="BI5" s="16">
        <v>369894</v>
      </c>
      <c r="BJ5" s="26">
        <v>28334</v>
      </c>
      <c r="BK5" s="38" t="s">
        <v>58</v>
      </c>
      <c r="BL5" s="59">
        <f t="shared" si="2"/>
        <v>13.054775181760428</v>
      </c>
      <c r="BM5" s="16">
        <v>374896</v>
      </c>
      <c r="BN5" s="26">
        <v>28135</v>
      </c>
      <c r="BO5" s="38" t="s">
        <v>133</v>
      </c>
      <c r="BP5" s="59">
        <f>BM5/BN5</f>
        <v>13.324897814110539</v>
      </c>
    </row>
    <row r="6" spans="1:68" s="5" customFormat="1" ht="21.75" x14ac:dyDescent="0.5">
      <c r="A6" s="55" t="s">
        <v>8</v>
      </c>
      <c r="B6" s="56">
        <v>673531</v>
      </c>
      <c r="C6" s="56">
        <v>33660</v>
      </c>
      <c r="D6" s="57" t="s">
        <v>27</v>
      </c>
      <c r="E6" s="56">
        <v>599750</v>
      </c>
      <c r="F6" s="56">
        <v>32536</v>
      </c>
      <c r="G6" s="57" t="s">
        <v>31</v>
      </c>
      <c r="H6" s="56">
        <v>580639</v>
      </c>
      <c r="I6" s="56">
        <v>32220</v>
      </c>
      <c r="J6" s="57" t="s">
        <v>31</v>
      </c>
      <c r="K6" s="56">
        <v>563290</v>
      </c>
      <c r="L6" s="50">
        <v>32058</v>
      </c>
      <c r="M6" s="57" t="s">
        <v>31</v>
      </c>
      <c r="N6" s="51">
        <v>537160</v>
      </c>
      <c r="O6" s="50">
        <v>32086</v>
      </c>
      <c r="P6" s="57" t="s">
        <v>39</v>
      </c>
      <c r="Q6" s="51">
        <v>531583</v>
      </c>
      <c r="R6" s="50">
        <v>31846</v>
      </c>
      <c r="S6" s="57" t="s">
        <v>39</v>
      </c>
      <c r="T6" s="51">
        <v>517851</v>
      </c>
      <c r="U6" s="50">
        <v>31454</v>
      </c>
      <c r="V6" s="57" t="s">
        <v>49</v>
      </c>
      <c r="W6" s="52">
        <v>526381</v>
      </c>
      <c r="X6" s="58">
        <v>32021</v>
      </c>
      <c r="Y6" s="53" t="s">
        <v>49</v>
      </c>
      <c r="Z6" s="52">
        <v>506726</v>
      </c>
      <c r="AA6" s="58">
        <v>31297</v>
      </c>
      <c r="AB6" s="53" t="s">
        <v>49</v>
      </c>
      <c r="AC6" s="52">
        <v>491008</v>
      </c>
      <c r="AD6" s="58">
        <v>31170</v>
      </c>
      <c r="AE6" s="53" t="s">
        <v>49</v>
      </c>
      <c r="AF6" s="63" t="s">
        <v>59</v>
      </c>
      <c r="AG6" s="52">
        <v>479512</v>
      </c>
      <c r="AH6" s="58">
        <v>30484</v>
      </c>
      <c r="AI6" s="54" t="s">
        <v>58</v>
      </c>
      <c r="AJ6" s="60">
        <f>AG6/AH6</f>
        <v>15.729956698595984</v>
      </c>
      <c r="AK6" s="52">
        <v>460838</v>
      </c>
      <c r="AL6" s="58">
        <v>30328</v>
      </c>
      <c r="AM6" s="54" t="s">
        <v>58</v>
      </c>
      <c r="AN6" s="60">
        <f t="shared" si="3"/>
        <v>15.195133210234767</v>
      </c>
      <c r="AO6" s="52">
        <v>456852</v>
      </c>
      <c r="AP6" s="58">
        <v>30259</v>
      </c>
      <c r="AQ6" s="54" t="s">
        <v>58</v>
      </c>
      <c r="AR6" s="60">
        <f t="shared" si="4"/>
        <v>15.098053471694373</v>
      </c>
      <c r="AS6" s="52">
        <v>469887</v>
      </c>
      <c r="AT6" s="58">
        <v>30025</v>
      </c>
      <c r="AU6" s="54" t="s">
        <v>58</v>
      </c>
      <c r="AV6" s="60">
        <f t="shared" si="5"/>
        <v>15.649858451290591</v>
      </c>
      <c r="AW6" s="52">
        <v>465915</v>
      </c>
      <c r="AX6" s="58">
        <v>29832</v>
      </c>
      <c r="AY6" s="54" t="s">
        <v>58</v>
      </c>
      <c r="AZ6" s="60">
        <f t="shared" si="6"/>
        <v>15.617960579243766</v>
      </c>
      <c r="BA6" s="52">
        <v>427312</v>
      </c>
      <c r="BB6" s="58">
        <v>29396</v>
      </c>
      <c r="BC6" s="54" t="s">
        <v>58</v>
      </c>
      <c r="BD6" s="60">
        <f t="shared" si="0"/>
        <v>14.536399510137434</v>
      </c>
      <c r="BE6" s="52">
        <v>420753</v>
      </c>
      <c r="BF6" s="58">
        <v>29420</v>
      </c>
      <c r="BG6" s="54" t="s">
        <v>58</v>
      </c>
      <c r="BH6" s="60">
        <f t="shared" si="1"/>
        <v>14.301597552685248</v>
      </c>
      <c r="BI6" s="52">
        <v>404530</v>
      </c>
      <c r="BJ6" s="58">
        <v>29060</v>
      </c>
      <c r="BK6" s="54" t="s">
        <v>58</v>
      </c>
      <c r="BL6" s="60">
        <f t="shared" si="2"/>
        <v>13.920509291121817</v>
      </c>
      <c r="BM6" s="52">
        <v>397388</v>
      </c>
      <c r="BN6" s="58">
        <v>28785</v>
      </c>
      <c r="BO6" s="54" t="s">
        <v>133</v>
      </c>
      <c r="BP6" s="60">
        <f>BM6/BN6</f>
        <v>13.805384749001217</v>
      </c>
    </row>
    <row r="7" spans="1:68" s="5" customFormat="1" ht="21.75" x14ac:dyDescent="0.5">
      <c r="A7" s="64" t="s">
        <v>9</v>
      </c>
      <c r="B7" s="23">
        <f>SUM(B4:B6)</f>
        <v>1267516</v>
      </c>
      <c r="C7" s="23">
        <f>SUM(C4:C6)</f>
        <v>65278</v>
      </c>
      <c r="D7" s="65" t="s">
        <v>26</v>
      </c>
      <c r="E7" s="23">
        <v>1170465</v>
      </c>
      <c r="F7" s="23">
        <v>63828</v>
      </c>
      <c r="G7" s="65" t="s">
        <v>31</v>
      </c>
      <c r="H7" s="23">
        <v>1137087</v>
      </c>
      <c r="I7" s="23">
        <v>63186</v>
      </c>
      <c r="J7" s="65" t="s">
        <v>31</v>
      </c>
      <c r="K7" s="23">
        <v>1092144</v>
      </c>
      <c r="L7" s="66">
        <v>62915</v>
      </c>
      <c r="M7" s="65" t="s">
        <v>39</v>
      </c>
      <c r="N7" s="23">
        <v>1061596</v>
      </c>
      <c r="O7" s="66">
        <v>63440</v>
      </c>
      <c r="P7" s="65" t="s">
        <v>39</v>
      </c>
      <c r="Q7" s="23">
        <v>1043513</v>
      </c>
      <c r="R7" s="66">
        <v>62772</v>
      </c>
      <c r="S7" s="65" t="s">
        <v>39</v>
      </c>
      <c r="T7" s="23">
        <f>SUM(T4:T6)</f>
        <v>1044694</v>
      </c>
      <c r="U7" s="66">
        <f>SUM(U4:U6)</f>
        <v>62341</v>
      </c>
      <c r="V7" s="65" t="s">
        <v>39</v>
      </c>
      <c r="W7" s="67">
        <f>SUM(W4:W6)</f>
        <v>1037074</v>
      </c>
      <c r="X7" s="68">
        <f>SUM(X4:X6)</f>
        <v>62869</v>
      </c>
      <c r="Y7" s="33" t="s">
        <v>49</v>
      </c>
      <c r="Z7" s="67">
        <f>SUM(Z4:Z6)</f>
        <v>1010700</v>
      </c>
      <c r="AA7" s="68">
        <f>SUM(AA4:AA6)</f>
        <v>62047</v>
      </c>
      <c r="AB7" s="33" t="s">
        <v>49</v>
      </c>
      <c r="AC7" s="67">
        <f>SUM(AC4:AC6)</f>
        <v>980825</v>
      </c>
      <c r="AD7" s="68">
        <f>SUM(AD4:AD6)</f>
        <v>61895</v>
      </c>
      <c r="AE7" s="33" t="s">
        <v>49</v>
      </c>
      <c r="AF7" s="79" t="s">
        <v>60</v>
      </c>
      <c r="AG7" s="80">
        <f>SUM(AG4:AG6)</f>
        <v>921489</v>
      </c>
      <c r="AH7" s="81">
        <f>SUM(AH4:AH6)</f>
        <v>60183</v>
      </c>
      <c r="AI7" s="82" t="s">
        <v>58</v>
      </c>
      <c r="AJ7" s="83">
        <f>AG7/AH7</f>
        <v>15.311450077264343</v>
      </c>
      <c r="AK7" s="80">
        <f>SUM(AK4:AK6)</f>
        <v>970326</v>
      </c>
      <c r="AL7" s="81">
        <f>SUM(AL4:AL6)</f>
        <v>60044</v>
      </c>
      <c r="AM7" s="82" t="s">
        <v>58</v>
      </c>
      <c r="AN7" s="83">
        <f t="shared" si="3"/>
        <v>16.160249150622878</v>
      </c>
      <c r="AO7" s="80">
        <f>SUM(AO4:AO6)</f>
        <v>890328</v>
      </c>
      <c r="AP7" s="81">
        <f>SUM(AP4:AP6)</f>
        <v>59945</v>
      </c>
      <c r="AQ7" s="82" t="s">
        <v>58</v>
      </c>
      <c r="AR7" s="83">
        <f t="shared" si="4"/>
        <v>14.852414713487363</v>
      </c>
      <c r="AS7" s="80">
        <f>SUM(AS4:AS6)</f>
        <v>980934</v>
      </c>
      <c r="AT7" s="81">
        <f>SUM(AT4:AT6)</f>
        <v>66785</v>
      </c>
      <c r="AU7" s="82" t="s">
        <v>58</v>
      </c>
      <c r="AV7" s="83">
        <f t="shared" si="5"/>
        <v>14.687938908437523</v>
      </c>
      <c r="AW7" s="80">
        <f>SUM(AW4:AW6)</f>
        <v>960387</v>
      </c>
      <c r="AX7" s="80">
        <f>SUM(AX4:AX6)</f>
        <v>66580</v>
      </c>
      <c r="AY7" s="82" t="s">
        <v>58</v>
      </c>
      <c r="AZ7" s="83">
        <f>AW7/AX7</f>
        <v>14.424556924001202</v>
      </c>
      <c r="BA7" s="80">
        <f>SUM(BA4:BA6)</f>
        <v>899527</v>
      </c>
      <c r="BB7" s="80">
        <f>SUM(BB4:BB6)</f>
        <v>64583</v>
      </c>
      <c r="BC7" s="82" t="s">
        <v>58</v>
      </c>
      <c r="BD7" s="83">
        <f t="shared" si="0"/>
        <v>13.928231887648453</v>
      </c>
      <c r="BE7" s="80">
        <f>SUM(BE4:BE6)</f>
        <v>875960</v>
      </c>
      <c r="BF7" s="80">
        <f>SUM(BF4:BF6)</f>
        <v>64417</v>
      </c>
      <c r="BG7" s="82" t="s">
        <v>58</v>
      </c>
      <c r="BH7" s="83">
        <f t="shared" si="1"/>
        <v>13.598273747613208</v>
      </c>
      <c r="BI7" s="80">
        <f>SUM(BI4:BI6)</f>
        <v>872161</v>
      </c>
      <c r="BJ7" s="80">
        <f>SUM(BJ4:BJ6)</f>
        <v>68099</v>
      </c>
      <c r="BK7" s="82" t="s">
        <v>58</v>
      </c>
      <c r="BL7" s="83">
        <f t="shared" si="2"/>
        <v>12.807251207800409</v>
      </c>
      <c r="BM7" s="80">
        <f>SUM(BM4:BM6)</f>
        <v>871546</v>
      </c>
      <c r="BN7" s="80">
        <f>SUM(BN4:BN6)</f>
        <v>68396</v>
      </c>
      <c r="BO7" s="82" t="s">
        <v>133</v>
      </c>
      <c r="BP7" s="83">
        <f>BM7/BN7</f>
        <v>12.742645768758408</v>
      </c>
    </row>
    <row r="8" spans="1:68" s="5" customFormat="1" ht="21.75" x14ac:dyDescent="0.5">
      <c r="A8" s="19" t="s">
        <v>10</v>
      </c>
      <c r="B8" s="20">
        <v>777894</v>
      </c>
      <c r="C8" s="20">
        <v>35674</v>
      </c>
      <c r="D8" s="46" t="s">
        <v>29</v>
      </c>
      <c r="E8" s="20">
        <v>718788</v>
      </c>
      <c r="F8" s="20">
        <v>34979</v>
      </c>
      <c r="G8" s="46" t="s">
        <v>29</v>
      </c>
      <c r="H8" s="20">
        <v>649592</v>
      </c>
      <c r="I8" s="20">
        <v>34142</v>
      </c>
      <c r="J8" s="46" t="s">
        <v>26</v>
      </c>
      <c r="K8" s="20">
        <v>633852</v>
      </c>
      <c r="L8" s="21">
        <v>33952</v>
      </c>
      <c r="M8" s="46" t="s">
        <v>26</v>
      </c>
      <c r="N8" s="30">
        <v>622720</v>
      </c>
      <c r="O8" s="21">
        <v>34049</v>
      </c>
      <c r="P8" s="46" t="s">
        <v>31</v>
      </c>
      <c r="Q8" s="30">
        <v>598000</v>
      </c>
      <c r="R8" s="21">
        <v>34000</v>
      </c>
      <c r="S8" s="46" t="s">
        <v>31</v>
      </c>
      <c r="T8" s="30">
        <v>595814</v>
      </c>
      <c r="U8" s="21">
        <v>33834</v>
      </c>
      <c r="V8" s="46" t="s">
        <v>31</v>
      </c>
      <c r="W8" s="31">
        <v>583255</v>
      </c>
      <c r="X8" s="22">
        <v>33648</v>
      </c>
      <c r="Y8" s="47" t="s">
        <v>39</v>
      </c>
      <c r="Z8" s="31">
        <v>588967</v>
      </c>
      <c r="AA8" s="22">
        <v>33622</v>
      </c>
      <c r="AB8" s="47" t="s">
        <v>31</v>
      </c>
      <c r="AC8" s="31">
        <v>567236</v>
      </c>
      <c r="AD8" s="22">
        <v>33445</v>
      </c>
      <c r="AE8" s="47" t="s">
        <v>31</v>
      </c>
      <c r="AF8" s="61" t="s">
        <v>10</v>
      </c>
      <c r="AG8" s="31">
        <v>556810</v>
      </c>
      <c r="AH8" s="22">
        <v>32663</v>
      </c>
      <c r="AI8" s="48" t="s">
        <v>58</v>
      </c>
      <c r="AJ8" s="49">
        <f>AG8/AH8</f>
        <v>17.047117533600709</v>
      </c>
      <c r="AK8" s="31">
        <v>548551</v>
      </c>
      <c r="AL8" s="22">
        <v>32563</v>
      </c>
      <c r="AM8" s="48" t="s">
        <v>58</v>
      </c>
      <c r="AN8" s="49">
        <f t="shared" si="3"/>
        <v>16.845837300003073</v>
      </c>
      <c r="AO8" s="31">
        <v>534888</v>
      </c>
      <c r="AP8" s="22">
        <v>32523</v>
      </c>
      <c r="AQ8" s="48" t="s">
        <v>58</v>
      </c>
      <c r="AR8" s="49">
        <f t="shared" si="4"/>
        <v>16.446453279217785</v>
      </c>
      <c r="AS8" s="31">
        <v>516621</v>
      </c>
      <c r="AT8" s="22">
        <v>32020</v>
      </c>
      <c r="AU8" s="48" t="s">
        <v>58</v>
      </c>
      <c r="AV8" s="49">
        <f t="shared" si="5"/>
        <v>16.134322298563397</v>
      </c>
      <c r="AW8" s="31">
        <v>539286</v>
      </c>
      <c r="AX8" s="22">
        <v>31776</v>
      </c>
      <c r="AY8" s="48" t="s">
        <v>58</v>
      </c>
      <c r="AZ8" s="49">
        <f>AW8/AX8</f>
        <v>16.971487915407856</v>
      </c>
      <c r="BA8" s="31">
        <v>532368</v>
      </c>
      <c r="BB8" s="22">
        <v>31746</v>
      </c>
      <c r="BC8" s="48" t="s">
        <v>58</v>
      </c>
      <c r="BD8" s="49">
        <f t="shared" si="0"/>
        <v>16.769608769608769</v>
      </c>
      <c r="BE8" s="31">
        <v>494601</v>
      </c>
      <c r="BF8" s="22">
        <v>31434</v>
      </c>
      <c r="BG8" s="48" t="s">
        <v>58</v>
      </c>
      <c r="BH8" s="49">
        <f t="shared" si="1"/>
        <v>15.734586753197174</v>
      </c>
      <c r="BI8" s="31">
        <v>483601</v>
      </c>
      <c r="BJ8" s="22">
        <v>31265</v>
      </c>
      <c r="BK8" s="48" t="s">
        <v>58</v>
      </c>
      <c r="BL8" s="49">
        <f t="shared" si="2"/>
        <v>15.467807452422837</v>
      </c>
      <c r="BM8" s="31">
        <v>472760</v>
      </c>
      <c r="BN8" s="22">
        <v>30867</v>
      </c>
      <c r="BO8" s="48" t="s">
        <v>133</v>
      </c>
      <c r="BP8" s="49">
        <f>BM8/BN8</f>
        <v>15.316033304175981</v>
      </c>
    </row>
    <row r="9" spans="1:68" s="5" customFormat="1" ht="21.75" x14ac:dyDescent="0.5">
      <c r="A9" s="27" t="s">
        <v>11</v>
      </c>
      <c r="B9" s="28">
        <v>760486</v>
      </c>
      <c r="C9" s="28">
        <v>35445</v>
      </c>
      <c r="D9" s="29" t="s">
        <v>29</v>
      </c>
      <c r="E9" s="28">
        <v>750254</v>
      </c>
      <c r="F9" s="28">
        <v>35139</v>
      </c>
      <c r="G9" s="29" t="s">
        <v>29</v>
      </c>
      <c r="H9" s="28">
        <v>700022</v>
      </c>
      <c r="I9" s="28">
        <v>34455</v>
      </c>
      <c r="J9" s="29" t="s">
        <v>27</v>
      </c>
      <c r="K9" s="28">
        <v>629515</v>
      </c>
      <c r="L9" s="24">
        <v>33791</v>
      </c>
      <c r="M9" s="29" t="s">
        <v>26</v>
      </c>
      <c r="N9" s="25">
        <v>612080</v>
      </c>
      <c r="O9" s="24">
        <v>33842</v>
      </c>
      <c r="P9" s="29" t="s">
        <v>31</v>
      </c>
      <c r="Q9" s="25">
        <v>599255</v>
      </c>
      <c r="R9" s="24">
        <v>33856</v>
      </c>
      <c r="S9" s="29" t="s">
        <v>31</v>
      </c>
      <c r="T9" s="25">
        <v>573858</v>
      </c>
      <c r="U9" s="24">
        <v>33484</v>
      </c>
      <c r="V9" s="29" t="s">
        <v>39</v>
      </c>
      <c r="W9" s="16">
        <v>574350</v>
      </c>
      <c r="X9" s="26">
        <v>33445</v>
      </c>
      <c r="Y9" s="32" t="s">
        <v>39</v>
      </c>
      <c r="Z9" s="16">
        <v>559778</v>
      </c>
      <c r="AA9" s="26">
        <v>33213</v>
      </c>
      <c r="AB9" s="32" t="s">
        <v>39</v>
      </c>
      <c r="AC9" s="16">
        <v>563801</v>
      </c>
      <c r="AD9" s="26">
        <v>33165</v>
      </c>
      <c r="AE9" s="32" t="s">
        <v>39</v>
      </c>
      <c r="AF9" s="62" t="s">
        <v>11</v>
      </c>
      <c r="AG9" s="16">
        <v>548309</v>
      </c>
      <c r="AH9" s="26">
        <v>32514</v>
      </c>
      <c r="AI9" s="38" t="s">
        <v>58</v>
      </c>
      <c r="AJ9" s="59">
        <f t="shared" ref="AJ9:AJ22" si="7">AG9/AH9</f>
        <v>16.863781755551454</v>
      </c>
      <c r="AK9" s="16">
        <v>538231</v>
      </c>
      <c r="AL9" s="26">
        <v>32352</v>
      </c>
      <c r="AM9" s="38" t="s">
        <v>58</v>
      </c>
      <c r="AN9" s="59">
        <f t="shared" si="3"/>
        <v>16.636714886251237</v>
      </c>
      <c r="AO9" s="16">
        <v>530776</v>
      </c>
      <c r="AP9" s="26">
        <v>32328</v>
      </c>
      <c r="AQ9" s="38" t="s">
        <v>58</v>
      </c>
      <c r="AR9" s="59">
        <f t="shared" si="4"/>
        <v>16.418460777035389</v>
      </c>
      <c r="AS9" s="16">
        <v>513370</v>
      </c>
      <c r="AT9" s="26">
        <v>31884</v>
      </c>
      <c r="AU9" s="38" t="s">
        <v>58</v>
      </c>
      <c r="AV9" s="59">
        <f t="shared" si="5"/>
        <v>16.101179274871409</v>
      </c>
      <c r="AW9" s="16">
        <v>500558</v>
      </c>
      <c r="AX9" s="26">
        <v>31305</v>
      </c>
      <c r="AY9" s="38" t="s">
        <v>58</v>
      </c>
      <c r="AZ9" s="59">
        <f t="shared" ref="AZ9:AZ13" si="8">AW9/AX9</f>
        <v>15.989714103178406</v>
      </c>
      <c r="BA9" s="16">
        <v>523067</v>
      </c>
      <c r="BB9" s="26">
        <v>31435</v>
      </c>
      <c r="BC9" s="38" t="s">
        <v>58</v>
      </c>
      <c r="BD9" s="59">
        <f t="shared" si="0"/>
        <v>16.639637346906316</v>
      </c>
      <c r="BE9" s="16">
        <v>523327</v>
      </c>
      <c r="BF9" s="26">
        <v>31611</v>
      </c>
      <c r="BG9" s="38" t="s">
        <v>58</v>
      </c>
      <c r="BH9" s="59">
        <f t="shared" si="1"/>
        <v>16.555218120274589</v>
      </c>
      <c r="BI9" s="16">
        <v>489365</v>
      </c>
      <c r="BJ9" s="26">
        <v>31202</v>
      </c>
      <c r="BK9" s="38" t="s">
        <v>58</v>
      </c>
      <c r="BL9" s="59">
        <f t="shared" si="2"/>
        <v>15.683770271136465</v>
      </c>
      <c r="BM9" s="16">
        <v>481832</v>
      </c>
      <c r="BN9" s="26">
        <v>30932</v>
      </c>
      <c r="BO9" s="38" t="s">
        <v>133</v>
      </c>
      <c r="BP9" s="59">
        <f>BM9/BN9</f>
        <v>15.577136945557998</v>
      </c>
    </row>
    <row r="10" spans="1:68" s="5" customFormat="1" ht="21.75" x14ac:dyDescent="0.5">
      <c r="A10" s="27" t="s">
        <v>12</v>
      </c>
      <c r="B10" s="28">
        <v>748270</v>
      </c>
      <c r="C10" s="28">
        <v>35067</v>
      </c>
      <c r="D10" s="29" t="s">
        <v>29</v>
      </c>
      <c r="E10" s="28">
        <v>748656</v>
      </c>
      <c r="F10" s="28">
        <v>34938</v>
      </c>
      <c r="G10" s="29" t="s">
        <v>29</v>
      </c>
      <c r="H10" s="28">
        <v>742899</v>
      </c>
      <c r="I10" s="28">
        <v>34706</v>
      </c>
      <c r="J10" s="29" t="s">
        <v>29</v>
      </c>
      <c r="K10" s="28">
        <v>693913</v>
      </c>
      <c r="L10" s="24">
        <v>34265</v>
      </c>
      <c r="M10" s="29" t="s">
        <v>27</v>
      </c>
      <c r="N10" s="25">
        <v>625573</v>
      </c>
      <c r="O10" s="24">
        <v>33822</v>
      </c>
      <c r="P10" s="29" t="s">
        <v>31</v>
      </c>
      <c r="Q10" s="25">
        <v>605624</v>
      </c>
      <c r="R10" s="24">
        <v>33815</v>
      </c>
      <c r="S10" s="29" t="s">
        <v>31</v>
      </c>
      <c r="T10" s="25">
        <v>592525</v>
      </c>
      <c r="U10" s="24">
        <v>33469</v>
      </c>
      <c r="V10" s="29" t="s">
        <v>31</v>
      </c>
      <c r="W10" s="16">
        <v>569452</v>
      </c>
      <c r="X10" s="26">
        <v>33260</v>
      </c>
      <c r="Y10" s="32" t="s">
        <v>39</v>
      </c>
      <c r="Z10" s="16">
        <v>567425</v>
      </c>
      <c r="AA10" s="26">
        <v>33149</v>
      </c>
      <c r="AB10" s="32" t="s">
        <v>39</v>
      </c>
      <c r="AC10" s="16">
        <v>551862</v>
      </c>
      <c r="AD10" s="26">
        <v>33029</v>
      </c>
      <c r="AE10" s="32" t="s">
        <v>39</v>
      </c>
      <c r="AF10" s="62" t="s">
        <v>12</v>
      </c>
      <c r="AG10" s="16">
        <v>558496</v>
      </c>
      <c r="AH10" s="26">
        <v>32496</v>
      </c>
      <c r="AI10" s="38" t="s">
        <v>58</v>
      </c>
      <c r="AJ10" s="59">
        <f t="shared" si="7"/>
        <v>17.186607582471687</v>
      </c>
      <c r="AK10" s="16">
        <v>544006</v>
      </c>
      <c r="AL10" s="26">
        <v>32302</v>
      </c>
      <c r="AM10" s="38" t="s">
        <v>58</v>
      </c>
      <c r="AN10" s="59">
        <f t="shared" si="3"/>
        <v>16.841248219924463</v>
      </c>
      <c r="AO10" s="16">
        <v>534628</v>
      </c>
      <c r="AP10" s="26">
        <v>32245</v>
      </c>
      <c r="AQ10" s="38" t="s">
        <v>58</v>
      </c>
      <c r="AR10" s="59">
        <f t="shared" si="4"/>
        <v>16.580182974104513</v>
      </c>
      <c r="AS10" s="16">
        <v>515301</v>
      </c>
      <c r="AT10" s="26">
        <v>31698</v>
      </c>
      <c r="AU10" s="38" t="s">
        <v>58</v>
      </c>
      <c r="AV10" s="59">
        <f t="shared" si="5"/>
        <v>16.256577702063222</v>
      </c>
      <c r="AW10" s="16">
        <v>510539</v>
      </c>
      <c r="AX10" s="26">
        <v>31353</v>
      </c>
      <c r="AY10" s="38" t="s">
        <v>58</v>
      </c>
      <c r="AZ10" s="59">
        <f t="shared" si="8"/>
        <v>16.283577329123212</v>
      </c>
      <c r="BA10" s="16">
        <v>497441</v>
      </c>
      <c r="BB10" s="26">
        <v>31095</v>
      </c>
      <c r="BC10" s="38" t="s">
        <v>58</v>
      </c>
      <c r="BD10" s="59">
        <f t="shared" si="0"/>
        <v>15.99745939861714</v>
      </c>
      <c r="BE10" s="16">
        <v>523968</v>
      </c>
      <c r="BF10" s="26">
        <v>31459</v>
      </c>
      <c r="BG10" s="38" t="s">
        <v>58</v>
      </c>
      <c r="BH10" s="59">
        <f t="shared" si="1"/>
        <v>16.655583457834005</v>
      </c>
      <c r="BI10" s="16">
        <v>525533</v>
      </c>
      <c r="BJ10" s="26">
        <v>31497</v>
      </c>
      <c r="BK10" s="38" t="s">
        <v>58</v>
      </c>
      <c r="BL10" s="59">
        <f t="shared" si="2"/>
        <v>16.685176366003112</v>
      </c>
      <c r="BM10" s="16">
        <v>493439</v>
      </c>
      <c r="BN10" s="26">
        <v>31000</v>
      </c>
      <c r="BO10" s="38" t="s">
        <v>133</v>
      </c>
      <c r="BP10" s="59">
        <f>BM10/BN10</f>
        <v>15.917387096774194</v>
      </c>
    </row>
    <row r="11" spans="1:68" s="5" customFormat="1" ht="21.75" x14ac:dyDescent="0.5">
      <c r="A11" s="27" t="s">
        <v>13</v>
      </c>
      <c r="B11" s="28">
        <v>761245</v>
      </c>
      <c r="C11" s="28">
        <v>35158</v>
      </c>
      <c r="D11" s="29" t="s">
        <v>29</v>
      </c>
      <c r="E11" s="28">
        <v>737547</v>
      </c>
      <c r="F11" s="28">
        <v>34614</v>
      </c>
      <c r="G11" s="29" t="s">
        <v>29</v>
      </c>
      <c r="H11" s="28">
        <v>740949</v>
      </c>
      <c r="I11" s="28">
        <v>34493</v>
      </c>
      <c r="J11" s="29" t="s">
        <v>29</v>
      </c>
      <c r="K11" s="28">
        <v>733653</v>
      </c>
      <c r="L11" s="24">
        <v>34542</v>
      </c>
      <c r="M11" s="29" t="s">
        <v>29</v>
      </c>
      <c r="N11" s="25">
        <v>688290</v>
      </c>
      <c r="O11" s="24">
        <v>34227</v>
      </c>
      <c r="P11" s="29" t="s">
        <v>27</v>
      </c>
      <c r="Q11" s="25">
        <v>619619</v>
      </c>
      <c r="R11" s="24">
        <v>34334</v>
      </c>
      <c r="S11" s="29" t="s">
        <v>31</v>
      </c>
      <c r="T11" s="25">
        <v>600484</v>
      </c>
      <c r="U11" s="24">
        <v>33342</v>
      </c>
      <c r="V11" s="29" t="s">
        <v>31</v>
      </c>
      <c r="W11" s="16">
        <v>590062</v>
      </c>
      <c r="X11" s="26">
        <v>33228</v>
      </c>
      <c r="Y11" s="32" t="s">
        <v>31</v>
      </c>
      <c r="Z11" s="16">
        <v>566028</v>
      </c>
      <c r="AA11" s="26">
        <v>32886</v>
      </c>
      <c r="AB11" s="32" t="s">
        <v>39</v>
      </c>
      <c r="AC11" s="16">
        <v>562891</v>
      </c>
      <c r="AD11" s="26">
        <v>32819</v>
      </c>
      <c r="AE11" s="32" t="s">
        <v>39</v>
      </c>
      <c r="AF11" s="62" t="s">
        <v>13</v>
      </c>
      <c r="AG11" s="16">
        <v>549918</v>
      </c>
      <c r="AH11" s="26">
        <v>32160</v>
      </c>
      <c r="AI11" s="38" t="s">
        <v>58</v>
      </c>
      <c r="AJ11" s="59">
        <f t="shared" si="7"/>
        <v>17.099440298507464</v>
      </c>
      <c r="AK11" s="16">
        <v>557500</v>
      </c>
      <c r="AL11" s="26">
        <v>32205</v>
      </c>
      <c r="AM11" s="38" t="s">
        <v>58</v>
      </c>
      <c r="AN11" s="59">
        <f t="shared" si="3"/>
        <v>17.310976556435335</v>
      </c>
      <c r="AO11" s="16">
        <v>544105</v>
      </c>
      <c r="AP11" s="26">
        <v>32146</v>
      </c>
      <c r="AQ11" s="38" t="s">
        <v>58</v>
      </c>
      <c r="AR11" s="59">
        <f t="shared" si="4"/>
        <v>16.926056118957259</v>
      </c>
      <c r="AS11" s="16">
        <v>527408</v>
      </c>
      <c r="AT11" s="26">
        <v>31570</v>
      </c>
      <c r="AU11" s="38" t="s">
        <v>58</v>
      </c>
      <c r="AV11" s="59">
        <f t="shared" si="5"/>
        <v>16.7059866962306</v>
      </c>
      <c r="AW11" s="16">
        <v>515325</v>
      </c>
      <c r="AX11" s="26">
        <v>31145</v>
      </c>
      <c r="AY11" s="38" t="s">
        <v>58</v>
      </c>
      <c r="AZ11" s="59">
        <f t="shared" si="8"/>
        <v>16.545994541659976</v>
      </c>
      <c r="BA11" s="16">
        <v>509953</v>
      </c>
      <c r="BB11" s="26">
        <v>31139</v>
      </c>
      <c r="BC11" s="38" t="s">
        <v>58</v>
      </c>
      <c r="BD11" s="59">
        <f t="shared" si="0"/>
        <v>16.376665917338386</v>
      </c>
      <c r="BE11" s="16">
        <v>499775</v>
      </c>
      <c r="BF11" s="26">
        <v>31088</v>
      </c>
      <c r="BG11" s="38" t="s">
        <v>58</v>
      </c>
      <c r="BH11" s="59">
        <f t="shared" si="1"/>
        <v>16.076138703036541</v>
      </c>
      <c r="BI11" s="16">
        <v>527230</v>
      </c>
      <c r="BJ11" s="26">
        <v>31363</v>
      </c>
      <c r="BK11" s="38" t="s">
        <v>58</v>
      </c>
      <c r="BL11" s="59">
        <f t="shared" si="2"/>
        <v>16.810572968147181</v>
      </c>
      <c r="BM11" s="16">
        <v>530626</v>
      </c>
      <c r="BN11" s="26">
        <v>31356</v>
      </c>
      <c r="BO11" s="38" t="s">
        <v>133</v>
      </c>
      <c r="BP11" s="59">
        <f>BM11/BN11</f>
        <v>16.92263043755581</v>
      </c>
    </row>
    <row r="12" spans="1:68" s="5" customFormat="1" ht="21.75" x14ac:dyDescent="0.5">
      <c r="A12" s="27" t="s">
        <v>14</v>
      </c>
      <c r="B12" s="28">
        <v>760991</v>
      </c>
      <c r="C12" s="28">
        <v>34909</v>
      </c>
      <c r="D12" s="29" t="s">
        <v>29</v>
      </c>
      <c r="E12" s="28">
        <v>753499</v>
      </c>
      <c r="F12" s="28">
        <v>34626</v>
      </c>
      <c r="G12" s="29" t="s">
        <v>28</v>
      </c>
      <c r="H12" s="28">
        <v>732242</v>
      </c>
      <c r="I12" s="28">
        <v>34236</v>
      </c>
      <c r="J12" s="29" t="s">
        <v>29</v>
      </c>
      <c r="K12" s="28">
        <v>735332</v>
      </c>
      <c r="L12" s="24">
        <v>34411</v>
      </c>
      <c r="M12" s="29" t="s">
        <v>29</v>
      </c>
      <c r="N12" s="25">
        <v>727744</v>
      </c>
      <c r="O12" s="24">
        <v>34504</v>
      </c>
      <c r="P12" s="29" t="s">
        <v>29</v>
      </c>
      <c r="Q12" s="25">
        <v>682657</v>
      </c>
      <c r="R12" s="24">
        <v>34239</v>
      </c>
      <c r="S12" s="29" t="s">
        <v>27</v>
      </c>
      <c r="T12" s="25">
        <v>614904</v>
      </c>
      <c r="U12" s="24">
        <v>33461</v>
      </c>
      <c r="V12" s="29" t="s">
        <v>31</v>
      </c>
      <c r="W12" s="16">
        <v>598534</v>
      </c>
      <c r="X12" s="26">
        <v>33187</v>
      </c>
      <c r="Y12" s="32" t="s">
        <v>31</v>
      </c>
      <c r="Z12" s="16">
        <v>586801</v>
      </c>
      <c r="AA12" s="26">
        <v>33001</v>
      </c>
      <c r="AB12" s="32" t="s">
        <v>31</v>
      </c>
      <c r="AC12" s="16">
        <v>561793</v>
      </c>
      <c r="AD12" s="26">
        <v>32773</v>
      </c>
      <c r="AE12" s="32" t="s">
        <v>31</v>
      </c>
      <c r="AF12" s="62" t="s">
        <v>14</v>
      </c>
      <c r="AG12" s="16">
        <v>560722</v>
      </c>
      <c r="AH12" s="26">
        <v>32174</v>
      </c>
      <c r="AI12" s="38" t="s">
        <v>58</v>
      </c>
      <c r="AJ12" s="59">
        <f t="shared" si="7"/>
        <v>17.42779884378691</v>
      </c>
      <c r="AK12" s="16">
        <v>548747</v>
      </c>
      <c r="AL12" s="26">
        <v>32123</v>
      </c>
      <c r="AM12" s="38" t="s">
        <v>58</v>
      </c>
      <c r="AN12" s="59">
        <f t="shared" si="3"/>
        <v>17.082682190330914</v>
      </c>
      <c r="AO12" s="16">
        <v>556789</v>
      </c>
      <c r="AP12" s="26">
        <v>32204</v>
      </c>
      <c r="AQ12" s="38" t="s">
        <v>58</v>
      </c>
      <c r="AR12" s="59">
        <f t="shared" si="4"/>
        <v>17.289436094895045</v>
      </c>
      <c r="AS12" s="16">
        <v>533992</v>
      </c>
      <c r="AT12" s="26">
        <v>31682</v>
      </c>
      <c r="AU12" s="38" t="s">
        <v>58</v>
      </c>
      <c r="AV12" s="59">
        <f t="shared" si="5"/>
        <v>16.85474401868569</v>
      </c>
      <c r="AW12" s="16">
        <v>525686</v>
      </c>
      <c r="AX12" s="26">
        <v>31210</v>
      </c>
      <c r="AY12" s="38" t="s">
        <v>58</v>
      </c>
      <c r="AZ12" s="59">
        <f t="shared" si="8"/>
        <v>16.84351169496956</v>
      </c>
      <c r="BA12" s="16">
        <v>513325</v>
      </c>
      <c r="BB12" s="26">
        <v>31026</v>
      </c>
      <c r="BC12" s="38" t="s">
        <v>58</v>
      </c>
      <c r="BD12" s="59">
        <f t="shared" si="0"/>
        <v>16.544994520724554</v>
      </c>
      <c r="BE12" s="16">
        <v>510580</v>
      </c>
      <c r="BF12" s="26">
        <v>31184</v>
      </c>
      <c r="BG12" s="38" t="s">
        <v>58</v>
      </c>
      <c r="BH12" s="59">
        <f t="shared" si="1"/>
        <v>16.37314007183171</v>
      </c>
      <c r="BI12" s="16">
        <v>501200</v>
      </c>
      <c r="BJ12" s="26">
        <v>31084</v>
      </c>
      <c r="BK12" s="38" t="s">
        <v>58</v>
      </c>
      <c r="BL12" s="59">
        <f t="shared" si="2"/>
        <v>16.124050958692575</v>
      </c>
      <c r="BM12" s="16">
        <v>530405</v>
      </c>
      <c r="BN12" s="26">
        <v>31287</v>
      </c>
      <c r="BO12" s="38" t="s">
        <v>133</v>
      </c>
      <c r="BP12" s="59">
        <f>BM12/BN12</f>
        <v>16.952887780867453</v>
      </c>
    </row>
    <row r="13" spans="1:68" s="5" customFormat="1" ht="21.75" x14ac:dyDescent="0.5">
      <c r="A13" s="55" t="s">
        <v>15</v>
      </c>
      <c r="B13" s="56">
        <v>766182</v>
      </c>
      <c r="C13" s="56">
        <v>34878</v>
      </c>
      <c r="D13" s="57" t="s">
        <v>29</v>
      </c>
      <c r="E13" s="56">
        <v>749557</v>
      </c>
      <c r="F13" s="56">
        <v>34501</v>
      </c>
      <c r="G13" s="57" t="s">
        <v>28</v>
      </c>
      <c r="H13" s="56">
        <v>745504</v>
      </c>
      <c r="I13" s="56">
        <v>34417</v>
      </c>
      <c r="J13" s="57" t="s">
        <v>28</v>
      </c>
      <c r="K13" s="56">
        <v>724765</v>
      </c>
      <c r="L13" s="50">
        <v>34236</v>
      </c>
      <c r="M13" s="57" t="s">
        <v>29</v>
      </c>
      <c r="N13" s="51">
        <v>727919</v>
      </c>
      <c r="O13" s="50">
        <v>35205</v>
      </c>
      <c r="P13" s="57" t="s">
        <v>29</v>
      </c>
      <c r="Q13" s="51">
        <v>717901</v>
      </c>
      <c r="R13" s="50">
        <v>34591</v>
      </c>
      <c r="S13" s="57" t="s">
        <v>29</v>
      </c>
      <c r="T13" s="51">
        <v>674028</v>
      </c>
      <c r="U13" s="50">
        <v>33945</v>
      </c>
      <c r="V13" s="57" t="s">
        <v>27</v>
      </c>
      <c r="W13" s="52">
        <v>610323</v>
      </c>
      <c r="X13" s="58">
        <v>33307</v>
      </c>
      <c r="Y13" s="53" t="s">
        <v>31</v>
      </c>
      <c r="Z13" s="52">
        <v>592368</v>
      </c>
      <c r="AA13" s="58">
        <v>33033</v>
      </c>
      <c r="AB13" s="53" t="s">
        <v>31</v>
      </c>
      <c r="AC13" s="52">
        <v>579270</v>
      </c>
      <c r="AD13" s="58">
        <v>32889</v>
      </c>
      <c r="AE13" s="53" t="s">
        <v>31</v>
      </c>
      <c r="AF13" s="63" t="s">
        <v>15</v>
      </c>
      <c r="AG13" s="52">
        <v>555667</v>
      </c>
      <c r="AH13" s="58">
        <v>32130</v>
      </c>
      <c r="AI13" s="54" t="s">
        <v>58</v>
      </c>
      <c r="AJ13" s="60">
        <f t="shared" si="7"/>
        <v>17.29433551198257</v>
      </c>
      <c r="AK13" s="52">
        <v>554543</v>
      </c>
      <c r="AL13" s="58">
        <v>32146</v>
      </c>
      <c r="AM13" s="54" t="s">
        <v>58</v>
      </c>
      <c r="AN13" s="60">
        <f t="shared" si="3"/>
        <v>17.250762147701113</v>
      </c>
      <c r="AO13" s="52">
        <v>543209</v>
      </c>
      <c r="AP13" s="58">
        <v>32150</v>
      </c>
      <c r="AQ13" s="54" t="s">
        <v>58</v>
      </c>
      <c r="AR13" s="60">
        <f t="shared" si="4"/>
        <v>16.896080870917572</v>
      </c>
      <c r="AS13" s="52">
        <v>537997</v>
      </c>
      <c r="AT13" s="58">
        <v>31769</v>
      </c>
      <c r="AU13" s="54" t="s">
        <v>58</v>
      </c>
      <c r="AV13" s="60">
        <f t="shared" si="5"/>
        <v>16.93465327835311</v>
      </c>
      <c r="AW13" s="52">
        <v>529862</v>
      </c>
      <c r="AX13" s="58">
        <v>31361</v>
      </c>
      <c r="AY13" s="54" t="s">
        <v>58</v>
      </c>
      <c r="AZ13" s="60">
        <f t="shared" si="8"/>
        <v>16.89557093204936</v>
      </c>
      <c r="BA13" s="52">
        <v>521351</v>
      </c>
      <c r="BB13" s="58">
        <v>31153</v>
      </c>
      <c r="BC13" s="54" t="s">
        <v>58</v>
      </c>
      <c r="BD13" s="60">
        <f t="shared" si="0"/>
        <v>16.735177992488683</v>
      </c>
      <c r="BE13" s="52">
        <v>510891</v>
      </c>
      <c r="BF13" s="58">
        <v>31165</v>
      </c>
      <c r="BG13" s="54" t="s">
        <v>58</v>
      </c>
      <c r="BH13" s="60">
        <f t="shared" si="1"/>
        <v>16.393101235360181</v>
      </c>
      <c r="BI13" s="52">
        <v>509953</v>
      </c>
      <c r="BJ13" s="58">
        <v>31211</v>
      </c>
      <c r="BK13" s="54" t="s">
        <v>58</v>
      </c>
      <c r="BL13" s="60">
        <f t="shared" si="2"/>
        <v>16.33888693088975</v>
      </c>
      <c r="BM13" s="52">
        <v>502126</v>
      </c>
      <c r="BN13" s="58">
        <v>30962</v>
      </c>
      <c r="BO13" s="54" t="s">
        <v>133</v>
      </c>
      <c r="BP13" s="60">
        <f>BM13/BN13</f>
        <v>16.21749241005103</v>
      </c>
    </row>
    <row r="14" spans="1:68" s="5" customFormat="1" ht="21.75" x14ac:dyDescent="0.5">
      <c r="A14" s="64" t="s">
        <v>16</v>
      </c>
      <c r="B14" s="23">
        <f>SUM(B8:B13)</f>
        <v>4575068</v>
      </c>
      <c r="C14" s="23">
        <f>SUM(C8:C13)</f>
        <v>211131</v>
      </c>
      <c r="D14" s="65" t="s">
        <v>29</v>
      </c>
      <c r="E14" s="23">
        <v>4458301</v>
      </c>
      <c r="F14" s="23">
        <v>208797</v>
      </c>
      <c r="G14" s="65" t="s">
        <v>29</v>
      </c>
      <c r="H14" s="23">
        <v>4311208</v>
      </c>
      <c r="I14" s="23">
        <v>206449</v>
      </c>
      <c r="J14" s="65" t="s">
        <v>29</v>
      </c>
      <c r="K14" s="23">
        <v>4151030</v>
      </c>
      <c r="L14" s="66">
        <v>205197</v>
      </c>
      <c r="M14" s="65" t="s">
        <v>27</v>
      </c>
      <c r="N14" s="23">
        <v>4004326</v>
      </c>
      <c r="O14" s="66">
        <v>205649</v>
      </c>
      <c r="P14" s="65" t="s">
        <v>26</v>
      </c>
      <c r="Q14" s="23">
        <v>3823056</v>
      </c>
      <c r="R14" s="66">
        <v>204835</v>
      </c>
      <c r="S14" s="65" t="s">
        <v>26</v>
      </c>
      <c r="T14" s="23">
        <f>SUM(T8:T13)</f>
        <v>3651613</v>
      </c>
      <c r="U14" s="66">
        <f>SUM(U8:U13)</f>
        <v>201535</v>
      </c>
      <c r="V14" s="65" t="s">
        <v>31</v>
      </c>
      <c r="W14" s="67">
        <f>SUM(W8:W13)</f>
        <v>3525976</v>
      </c>
      <c r="X14" s="68">
        <f>SUM(X8:X13)</f>
        <v>200075</v>
      </c>
      <c r="Y14" s="33" t="s">
        <v>31</v>
      </c>
      <c r="Z14" s="67">
        <f>SUM(Z8:Z13)</f>
        <v>3461367</v>
      </c>
      <c r="AA14" s="68">
        <f>SUM(AA8:AA13)</f>
        <v>198904</v>
      </c>
      <c r="AB14" s="33" t="s">
        <v>39</v>
      </c>
      <c r="AC14" s="67">
        <f>SUM(AC8:AC13)</f>
        <v>3386853</v>
      </c>
      <c r="AD14" s="68">
        <f>SUM(AD8:AD13)</f>
        <v>198120</v>
      </c>
      <c r="AE14" s="33" t="s">
        <v>39</v>
      </c>
      <c r="AF14" s="79" t="s">
        <v>16</v>
      </c>
      <c r="AG14" s="80">
        <f>SUM(AG8:AG13)</f>
        <v>3329922</v>
      </c>
      <c r="AH14" s="81">
        <f>SUM(AH8:AH13)</f>
        <v>194137</v>
      </c>
      <c r="AI14" s="82" t="s">
        <v>58</v>
      </c>
      <c r="AJ14" s="83">
        <f t="shared" si="7"/>
        <v>17.152433590711713</v>
      </c>
      <c r="AK14" s="80">
        <f>SUM(AK8:AK13)</f>
        <v>3291578</v>
      </c>
      <c r="AL14" s="81">
        <f>SUM(AL8:AL13)</f>
        <v>193691</v>
      </c>
      <c r="AM14" s="82" t="s">
        <v>58</v>
      </c>
      <c r="AN14" s="83">
        <f t="shared" si="3"/>
        <v>16.993964613740442</v>
      </c>
      <c r="AO14" s="80">
        <f>SUM(AO8:AO13)</f>
        <v>3244395</v>
      </c>
      <c r="AP14" s="81">
        <f>SUM(AP8:AP13)</f>
        <v>193596</v>
      </c>
      <c r="AQ14" s="82" t="s">
        <v>58</v>
      </c>
      <c r="AR14" s="83">
        <f t="shared" si="4"/>
        <v>16.758584888117522</v>
      </c>
      <c r="AS14" s="80">
        <f>SUM(AS8:AS13)</f>
        <v>3144689</v>
      </c>
      <c r="AT14" s="81">
        <f>SUM(AT8:AT13)</f>
        <v>190623</v>
      </c>
      <c r="AU14" s="82" t="s">
        <v>58</v>
      </c>
      <c r="AV14" s="83">
        <f t="shared" si="5"/>
        <v>16.496902262581116</v>
      </c>
      <c r="AW14" s="80">
        <f>SUM(AW8:AW13)</f>
        <v>3121256</v>
      </c>
      <c r="AX14" s="80">
        <f>SUM(AX8:AX13)</f>
        <v>188150</v>
      </c>
      <c r="AY14" s="82" t="s">
        <v>58</v>
      </c>
      <c r="AZ14" s="83">
        <f>AW14/AX14</f>
        <v>16.589189476481529</v>
      </c>
      <c r="BA14" s="80">
        <f>SUM(BA8:BA13)</f>
        <v>3097505</v>
      </c>
      <c r="BB14" s="80">
        <f>SUM(BB8:BB13)</f>
        <v>187594</v>
      </c>
      <c r="BC14" s="82" t="s">
        <v>58</v>
      </c>
      <c r="BD14" s="83">
        <f t="shared" si="0"/>
        <v>16.511748776613324</v>
      </c>
      <c r="BE14" s="80">
        <f>SUM(BE8:BE13)</f>
        <v>3063142</v>
      </c>
      <c r="BF14" s="80">
        <f>SUM(BF8:BF13)</f>
        <v>187941</v>
      </c>
      <c r="BG14" s="82" t="s">
        <v>58</v>
      </c>
      <c r="BH14" s="83">
        <f t="shared" si="1"/>
        <v>16.298423441399162</v>
      </c>
      <c r="BI14" s="80">
        <f>SUM(BI8:BI13)</f>
        <v>3036882</v>
      </c>
      <c r="BJ14" s="80">
        <f>SUM(BJ8:BJ13)</f>
        <v>187622</v>
      </c>
      <c r="BK14" s="82" t="s">
        <v>58</v>
      </c>
      <c r="BL14" s="83">
        <f t="shared" si="2"/>
        <v>16.186172197290297</v>
      </c>
      <c r="BM14" s="80">
        <f>SUM(BM8:BM13)</f>
        <v>3011188</v>
      </c>
      <c r="BN14" s="80">
        <f>SUM(BN8:BN13)</f>
        <v>186404</v>
      </c>
      <c r="BO14" s="82" t="s">
        <v>133</v>
      </c>
      <c r="BP14" s="83">
        <f>BM14/BN14</f>
        <v>16.154095405677989</v>
      </c>
    </row>
    <row r="15" spans="1:68" s="5" customFormat="1" ht="21.75" x14ac:dyDescent="0.5">
      <c r="A15" s="19" t="s">
        <v>17</v>
      </c>
      <c r="B15" s="20">
        <v>789519</v>
      </c>
      <c r="C15" s="20">
        <v>22181</v>
      </c>
      <c r="D15" s="46" t="s">
        <v>33</v>
      </c>
      <c r="E15" s="20">
        <v>807748</v>
      </c>
      <c r="F15" s="20">
        <v>22448</v>
      </c>
      <c r="G15" s="46" t="s">
        <v>32</v>
      </c>
      <c r="H15" s="20">
        <v>789808</v>
      </c>
      <c r="I15" s="20">
        <v>22003</v>
      </c>
      <c r="J15" s="46" t="s">
        <v>32</v>
      </c>
      <c r="K15" s="20">
        <v>784750</v>
      </c>
      <c r="L15" s="21">
        <v>22173</v>
      </c>
      <c r="M15" s="46" t="s">
        <v>33</v>
      </c>
      <c r="N15" s="30">
        <v>770164</v>
      </c>
      <c r="O15" s="21">
        <v>22325</v>
      </c>
      <c r="P15" s="46" t="s">
        <v>34</v>
      </c>
      <c r="Q15" s="30">
        <v>751514</v>
      </c>
      <c r="R15" s="21">
        <v>21683</v>
      </c>
      <c r="S15" s="46" t="s">
        <v>33</v>
      </c>
      <c r="T15" s="30">
        <v>756824</v>
      </c>
      <c r="U15" s="21">
        <v>21826</v>
      </c>
      <c r="V15" s="46" t="s">
        <v>33</v>
      </c>
      <c r="W15" s="31">
        <v>713617</v>
      </c>
      <c r="X15" s="22">
        <v>21550</v>
      </c>
      <c r="Y15" s="47" t="s">
        <v>36</v>
      </c>
      <c r="Z15" s="31">
        <v>646811</v>
      </c>
      <c r="AA15" s="22">
        <v>20722</v>
      </c>
      <c r="AB15" s="47" t="s">
        <v>52</v>
      </c>
      <c r="AC15" s="31">
        <v>624911</v>
      </c>
      <c r="AD15" s="22">
        <v>20480</v>
      </c>
      <c r="AE15" s="47" t="s">
        <v>52</v>
      </c>
      <c r="AF15" s="61" t="s">
        <v>17</v>
      </c>
      <c r="AG15" s="31">
        <v>619008</v>
      </c>
      <c r="AH15" s="22">
        <v>19841</v>
      </c>
      <c r="AI15" s="48" t="s">
        <v>58</v>
      </c>
      <c r="AJ15" s="49">
        <f t="shared" si="7"/>
        <v>31.198427498613981</v>
      </c>
      <c r="AK15" s="31">
        <v>598563</v>
      </c>
      <c r="AL15" s="22">
        <v>19521</v>
      </c>
      <c r="AM15" s="48" t="s">
        <v>58</v>
      </c>
      <c r="AN15" s="49">
        <f t="shared" si="3"/>
        <v>30.662517289073307</v>
      </c>
      <c r="AO15" s="31">
        <v>601361</v>
      </c>
      <c r="AP15" s="22">
        <v>19766</v>
      </c>
      <c r="AQ15" s="48" t="s">
        <v>58</v>
      </c>
      <c r="AR15" s="49">
        <f t="shared" si="4"/>
        <v>30.424010927855914</v>
      </c>
      <c r="AS15" s="31">
        <v>601639</v>
      </c>
      <c r="AT15" s="22">
        <v>19958</v>
      </c>
      <c r="AU15" s="48" t="s">
        <v>58</v>
      </c>
      <c r="AV15" s="49">
        <f t="shared" si="5"/>
        <v>30.145255035574706</v>
      </c>
      <c r="AW15" s="31">
        <v>587055</v>
      </c>
      <c r="AX15" s="22">
        <v>20049</v>
      </c>
      <c r="AY15" s="48" t="s">
        <v>58</v>
      </c>
      <c r="AZ15" s="49">
        <f t="shared" ref="AZ15:AZ23" si="9">AW15/AX15</f>
        <v>29.28101152177166</v>
      </c>
      <c r="BA15" s="31">
        <v>584888</v>
      </c>
      <c r="BB15" s="22">
        <v>20041</v>
      </c>
      <c r="BC15" s="48" t="s">
        <v>58</v>
      </c>
      <c r="BD15" s="49">
        <f t="shared" si="0"/>
        <v>29.184571628162267</v>
      </c>
      <c r="BE15" s="31">
        <v>577813</v>
      </c>
      <c r="BF15" s="22">
        <v>20153</v>
      </c>
      <c r="BG15" s="48" t="s">
        <v>58</v>
      </c>
      <c r="BH15" s="49">
        <f t="shared" si="1"/>
        <v>28.671314444499579</v>
      </c>
      <c r="BI15" s="31">
        <v>571258</v>
      </c>
      <c r="BJ15" s="22">
        <v>20119</v>
      </c>
      <c r="BK15" s="48" t="s">
        <v>58</v>
      </c>
      <c r="BL15" s="49">
        <f t="shared" ref="BL15:BL23" si="10">BI15/BJ15</f>
        <v>28.393955962025945</v>
      </c>
      <c r="BM15" s="31">
        <v>572326</v>
      </c>
      <c r="BN15" s="22">
        <v>20294</v>
      </c>
      <c r="BO15" s="48" t="s">
        <v>133</v>
      </c>
      <c r="BP15" s="49">
        <f>BM15/BN15</f>
        <v>28.201734502808712</v>
      </c>
    </row>
    <row r="16" spans="1:68" s="5" customFormat="1" ht="21.75" x14ac:dyDescent="0.5">
      <c r="A16" s="27" t="s">
        <v>18</v>
      </c>
      <c r="B16" s="28">
        <v>717360</v>
      </c>
      <c r="C16" s="28">
        <v>20989</v>
      </c>
      <c r="D16" s="29" t="s">
        <v>34</v>
      </c>
      <c r="E16" s="28">
        <v>764143</v>
      </c>
      <c r="F16" s="28">
        <v>21584</v>
      </c>
      <c r="G16" s="29" t="s">
        <v>33</v>
      </c>
      <c r="H16" s="28">
        <v>783993</v>
      </c>
      <c r="I16" s="28">
        <v>21918</v>
      </c>
      <c r="J16" s="29" t="s">
        <v>32</v>
      </c>
      <c r="K16" s="28">
        <v>769509</v>
      </c>
      <c r="L16" s="24">
        <v>22017</v>
      </c>
      <c r="M16" s="29" t="s">
        <v>33</v>
      </c>
      <c r="N16" s="25">
        <v>760764</v>
      </c>
      <c r="O16" s="24">
        <v>22221</v>
      </c>
      <c r="P16" s="29" t="s">
        <v>34</v>
      </c>
      <c r="Q16" s="25">
        <v>721580</v>
      </c>
      <c r="R16" s="24">
        <v>21522</v>
      </c>
      <c r="S16" s="29" t="s">
        <v>34</v>
      </c>
      <c r="T16" s="25">
        <v>726893</v>
      </c>
      <c r="U16" s="24">
        <v>21445</v>
      </c>
      <c r="V16" s="29" t="s">
        <v>34</v>
      </c>
      <c r="W16" s="16">
        <v>730857</v>
      </c>
      <c r="X16" s="26">
        <v>21780</v>
      </c>
      <c r="Y16" s="32" t="s">
        <v>34</v>
      </c>
      <c r="Z16" s="16">
        <v>690472</v>
      </c>
      <c r="AA16" s="26">
        <v>21319</v>
      </c>
      <c r="AB16" s="32" t="s">
        <v>47</v>
      </c>
      <c r="AC16" s="16">
        <v>620196</v>
      </c>
      <c r="AD16" s="26">
        <v>20559</v>
      </c>
      <c r="AE16" s="32" t="s">
        <v>47</v>
      </c>
      <c r="AF16" s="62" t="s">
        <v>18</v>
      </c>
      <c r="AG16" s="16">
        <v>606877</v>
      </c>
      <c r="AH16" s="26">
        <v>19854</v>
      </c>
      <c r="AI16" s="38" t="s">
        <v>58</v>
      </c>
      <c r="AJ16" s="59">
        <f t="shared" si="7"/>
        <v>30.566989019844868</v>
      </c>
      <c r="AK16" s="16">
        <v>601161</v>
      </c>
      <c r="AL16" s="26">
        <v>19560</v>
      </c>
      <c r="AM16" s="38" t="s">
        <v>58</v>
      </c>
      <c r="AN16" s="59">
        <f t="shared" si="3"/>
        <v>30.734202453987731</v>
      </c>
      <c r="AO16" s="16">
        <v>580907</v>
      </c>
      <c r="AP16" s="26">
        <v>19606</v>
      </c>
      <c r="AQ16" s="38" t="s">
        <v>58</v>
      </c>
      <c r="AR16" s="59">
        <f t="shared" si="4"/>
        <v>29.629042129960215</v>
      </c>
      <c r="AS16" s="16">
        <v>574633</v>
      </c>
      <c r="AT16" s="26">
        <v>19658</v>
      </c>
      <c r="AU16" s="38" t="s">
        <v>58</v>
      </c>
      <c r="AV16" s="59">
        <f t="shared" si="5"/>
        <v>29.231508800488349</v>
      </c>
      <c r="AW16" s="16">
        <v>583983</v>
      </c>
      <c r="AX16" s="26">
        <v>19770</v>
      </c>
      <c r="AY16" s="38" t="s">
        <v>58</v>
      </c>
      <c r="AZ16" s="59">
        <f t="shared" si="9"/>
        <v>29.53884673748103</v>
      </c>
      <c r="BA16" s="16">
        <v>567199</v>
      </c>
      <c r="BB16" s="26">
        <v>19944</v>
      </c>
      <c r="BC16" s="38" t="s">
        <v>58</v>
      </c>
      <c r="BD16" s="59">
        <f t="shared" si="0"/>
        <v>28.43958082631368</v>
      </c>
      <c r="BE16" s="16">
        <v>566311</v>
      </c>
      <c r="BF16" s="26">
        <v>19986</v>
      </c>
      <c r="BG16" s="38" t="s">
        <v>58</v>
      </c>
      <c r="BH16" s="59">
        <f t="shared" si="1"/>
        <v>28.335384769338535</v>
      </c>
      <c r="BI16" s="16">
        <v>565988</v>
      </c>
      <c r="BJ16" s="26">
        <v>20037</v>
      </c>
      <c r="BK16" s="38" t="s">
        <v>58</v>
      </c>
      <c r="BL16" s="59">
        <f t="shared" si="10"/>
        <v>28.247142785846183</v>
      </c>
      <c r="BM16" s="16">
        <v>561710</v>
      </c>
      <c r="BN16" s="26">
        <v>20234</v>
      </c>
      <c r="BO16" s="38" t="s">
        <v>133</v>
      </c>
      <c r="BP16" s="59">
        <f>BM16/BN16</f>
        <v>27.760699812197291</v>
      </c>
    </row>
    <row r="17" spans="1:68" s="5" customFormat="1" ht="21.75" x14ac:dyDescent="0.5">
      <c r="A17" s="55" t="s">
        <v>19</v>
      </c>
      <c r="B17" s="56">
        <v>675790</v>
      </c>
      <c r="C17" s="56">
        <v>20421</v>
      </c>
      <c r="D17" s="57" t="s">
        <v>36</v>
      </c>
      <c r="E17" s="56">
        <v>692025</v>
      </c>
      <c r="F17" s="56">
        <v>20454</v>
      </c>
      <c r="G17" s="57" t="s">
        <v>34</v>
      </c>
      <c r="H17" s="56">
        <v>737867</v>
      </c>
      <c r="I17" s="56">
        <v>21211</v>
      </c>
      <c r="J17" s="57" t="s">
        <v>33</v>
      </c>
      <c r="K17" s="56">
        <v>753090</v>
      </c>
      <c r="L17" s="50">
        <v>21867</v>
      </c>
      <c r="M17" s="57" t="s">
        <v>34</v>
      </c>
      <c r="N17" s="51">
        <v>734443</v>
      </c>
      <c r="O17" s="50">
        <v>21992</v>
      </c>
      <c r="P17" s="57" t="s">
        <v>36</v>
      </c>
      <c r="Q17" s="51">
        <v>701946</v>
      </c>
      <c r="R17" s="50">
        <v>21850</v>
      </c>
      <c r="S17" s="57" t="s">
        <v>47</v>
      </c>
      <c r="T17" s="51">
        <v>688570</v>
      </c>
      <c r="U17" s="50">
        <v>21094</v>
      </c>
      <c r="V17" s="57" t="s">
        <v>36</v>
      </c>
      <c r="W17" s="52">
        <v>698956</v>
      </c>
      <c r="X17" s="58">
        <v>21301</v>
      </c>
      <c r="Y17" s="53" t="s">
        <v>36</v>
      </c>
      <c r="Z17" s="52">
        <v>699580</v>
      </c>
      <c r="AA17" s="58">
        <v>21474</v>
      </c>
      <c r="AB17" s="53" t="s">
        <v>36</v>
      </c>
      <c r="AC17" s="52">
        <v>656233</v>
      </c>
      <c r="AD17" s="58">
        <v>21181</v>
      </c>
      <c r="AE17" s="53" t="s">
        <v>36</v>
      </c>
      <c r="AF17" s="63" t="s">
        <v>19</v>
      </c>
      <c r="AG17" s="52">
        <v>603859</v>
      </c>
      <c r="AH17" s="58">
        <v>19899</v>
      </c>
      <c r="AI17" s="54" t="s">
        <v>58</v>
      </c>
      <c r="AJ17" s="60">
        <f t="shared" si="7"/>
        <v>30.346198301422181</v>
      </c>
      <c r="AK17" s="52">
        <v>589861</v>
      </c>
      <c r="AL17" s="58">
        <v>19586</v>
      </c>
      <c r="AM17" s="54" t="s">
        <v>58</v>
      </c>
      <c r="AN17" s="60">
        <f t="shared" si="3"/>
        <v>30.11646073726131</v>
      </c>
      <c r="AO17" s="52">
        <v>585565</v>
      </c>
      <c r="AP17" s="58">
        <v>19687</v>
      </c>
      <c r="AQ17" s="54" t="s">
        <v>58</v>
      </c>
      <c r="AR17" s="60">
        <f t="shared" si="4"/>
        <v>29.743739523543454</v>
      </c>
      <c r="AS17" s="52">
        <v>559758</v>
      </c>
      <c r="AT17" s="58">
        <v>19567</v>
      </c>
      <c r="AU17" s="54" t="s">
        <v>58</v>
      </c>
      <c r="AV17" s="60">
        <f t="shared" si="5"/>
        <v>28.607246895282874</v>
      </c>
      <c r="AW17" s="52">
        <v>555787</v>
      </c>
      <c r="AX17" s="58">
        <v>19533</v>
      </c>
      <c r="AY17" s="54" t="s">
        <v>58</v>
      </c>
      <c r="AZ17" s="60">
        <f t="shared" si="9"/>
        <v>28.453744944452978</v>
      </c>
      <c r="BA17" s="52">
        <v>554703</v>
      </c>
      <c r="BB17" s="58">
        <v>19631</v>
      </c>
      <c r="BC17" s="54" t="s">
        <v>58</v>
      </c>
      <c r="BD17" s="60">
        <f t="shared" si="0"/>
        <v>28.256482094646223</v>
      </c>
      <c r="BE17" s="52">
        <v>543566</v>
      </c>
      <c r="BF17" s="58">
        <v>19852</v>
      </c>
      <c r="BG17" s="54" t="s">
        <v>58</v>
      </c>
      <c r="BH17" s="60">
        <f t="shared" si="1"/>
        <v>27.380918799113438</v>
      </c>
      <c r="BI17" s="52">
        <v>551024</v>
      </c>
      <c r="BJ17" s="58">
        <v>19885</v>
      </c>
      <c r="BK17" s="54" t="s">
        <v>58</v>
      </c>
      <c r="BL17" s="60">
        <f t="shared" si="10"/>
        <v>27.710535579582601</v>
      </c>
      <c r="BM17" s="52">
        <v>556162</v>
      </c>
      <c r="BN17" s="58">
        <v>20133</v>
      </c>
      <c r="BO17" s="54" t="s">
        <v>133</v>
      </c>
      <c r="BP17" s="60">
        <f>BM17/BN17</f>
        <v>27.624397754929717</v>
      </c>
    </row>
    <row r="18" spans="1:68" s="5" customFormat="1" ht="21.75" x14ac:dyDescent="0.5">
      <c r="A18" s="64" t="s">
        <v>23</v>
      </c>
      <c r="B18" s="23">
        <f>SUM(B15:B17)</f>
        <v>2182669</v>
      </c>
      <c r="C18" s="23">
        <f>SUM(C15:C17)</f>
        <v>63591</v>
      </c>
      <c r="D18" s="65" t="s">
        <v>34</v>
      </c>
      <c r="E18" s="23">
        <v>2263916</v>
      </c>
      <c r="F18" s="23">
        <v>64486</v>
      </c>
      <c r="G18" s="65" t="s">
        <v>33</v>
      </c>
      <c r="H18" s="23">
        <v>2311668</v>
      </c>
      <c r="I18" s="23">
        <v>65132</v>
      </c>
      <c r="J18" s="65" t="s">
        <v>33</v>
      </c>
      <c r="K18" s="23">
        <v>2307349</v>
      </c>
      <c r="L18" s="66">
        <v>66057</v>
      </c>
      <c r="M18" s="65" t="s">
        <v>33</v>
      </c>
      <c r="N18" s="23">
        <v>2265371</v>
      </c>
      <c r="O18" s="66">
        <v>66538</v>
      </c>
      <c r="P18" s="65" t="s">
        <v>34</v>
      </c>
      <c r="Q18" s="23">
        <v>2175040</v>
      </c>
      <c r="R18" s="66">
        <v>65055</v>
      </c>
      <c r="S18" s="65" t="s">
        <v>34</v>
      </c>
      <c r="T18" s="23">
        <f>SUM(T15:T17)</f>
        <v>2172287</v>
      </c>
      <c r="U18" s="66">
        <f>SUM(U15:U17)</f>
        <v>64365</v>
      </c>
      <c r="V18" s="65" t="s">
        <v>34</v>
      </c>
      <c r="W18" s="67">
        <f>SUM(W15:W17)</f>
        <v>2143430</v>
      </c>
      <c r="X18" s="68">
        <f>SUM(X15:X17)</f>
        <v>64631</v>
      </c>
      <c r="Y18" s="33" t="s">
        <v>36</v>
      </c>
      <c r="Z18" s="67">
        <f>SUM(Z15:Z17)</f>
        <v>2036863</v>
      </c>
      <c r="AA18" s="68">
        <f>SUM(AA15:AA17)</f>
        <v>63515</v>
      </c>
      <c r="AB18" s="33" t="s">
        <v>47</v>
      </c>
      <c r="AC18" s="67">
        <f>SUM(AC15:AC17)</f>
        <v>1901340</v>
      </c>
      <c r="AD18" s="68">
        <f>SUM(AD15:AD17)</f>
        <v>62220</v>
      </c>
      <c r="AE18" s="33" t="s">
        <v>47</v>
      </c>
      <c r="AF18" s="79" t="s">
        <v>23</v>
      </c>
      <c r="AG18" s="80">
        <f>SUM(AG15:AG17)</f>
        <v>1829744</v>
      </c>
      <c r="AH18" s="81">
        <f>SUM(AH15:AH17)</f>
        <v>59594</v>
      </c>
      <c r="AI18" s="82" t="s">
        <v>58</v>
      </c>
      <c r="AJ18" s="83">
        <f t="shared" si="7"/>
        <v>30.70349364029936</v>
      </c>
      <c r="AK18" s="80">
        <f>SUM(AK15:AK17)</f>
        <v>1789585</v>
      </c>
      <c r="AL18" s="81">
        <f>SUM(AL15:AL17)</f>
        <v>58667</v>
      </c>
      <c r="AM18" s="82" t="s">
        <v>58</v>
      </c>
      <c r="AN18" s="83">
        <f t="shared" si="3"/>
        <v>30.504116453883785</v>
      </c>
      <c r="AO18" s="80">
        <f>SUM(AO15:AO17)</f>
        <v>1767833</v>
      </c>
      <c r="AP18" s="81">
        <f>SUM(AP15:AP17)</f>
        <v>59059</v>
      </c>
      <c r="AQ18" s="82" t="s">
        <v>58</v>
      </c>
      <c r="AR18" s="83">
        <f t="shared" si="4"/>
        <v>29.933337848592085</v>
      </c>
      <c r="AS18" s="80">
        <f>SUM(AS15:AS17)</f>
        <v>1736030</v>
      </c>
      <c r="AT18" s="81">
        <f>SUM(AT15:AT17)</f>
        <v>59183</v>
      </c>
      <c r="AU18" s="82" t="s">
        <v>58</v>
      </c>
      <c r="AV18" s="83">
        <f t="shared" si="5"/>
        <v>29.333254481861346</v>
      </c>
      <c r="AW18" s="80">
        <f>SUM(AW15:AW17)</f>
        <v>1726825</v>
      </c>
      <c r="AX18" s="80">
        <f>SUM(AX15:AX17)</f>
        <v>59352</v>
      </c>
      <c r="AY18" s="82" t="s">
        <v>58</v>
      </c>
      <c r="AZ18" s="83">
        <f t="shared" si="9"/>
        <v>29.094638765332256</v>
      </c>
      <c r="BA18" s="80">
        <f>SUM(BA15:BA17)</f>
        <v>1706790</v>
      </c>
      <c r="BB18" s="80">
        <f>SUM(BB15:BB17)</f>
        <v>59616</v>
      </c>
      <c r="BC18" s="82" t="s">
        <v>58</v>
      </c>
      <c r="BD18" s="83">
        <f t="shared" si="0"/>
        <v>28.629730273752013</v>
      </c>
      <c r="BE18" s="80">
        <f>SUM(BE15:BE17)</f>
        <v>1687690</v>
      </c>
      <c r="BF18" s="80">
        <f>SUM(BF15:BF17)</f>
        <v>59991</v>
      </c>
      <c r="BG18" s="82" t="s">
        <v>58</v>
      </c>
      <c r="BH18" s="83">
        <f t="shared" si="1"/>
        <v>28.132386524645362</v>
      </c>
      <c r="BI18" s="80">
        <f>SUM(BI15:BI17)</f>
        <v>1688270</v>
      </c>
      <c r="BJ18" s="80">
        <f>SUM(BJ15:BJ17)</f>
        <v>60041</v>
      </c>
      <c r="BK18" s="82" t="s">
        <v>58</v>
      </c>
      <c r="BL18" s="83">
        <f t="shared" si="10"/>
        <v>28.118618943721788</v>
      </c>
      <c r="BM18" s="80">
        <f>SUM(BM15:BM17)</f>
        <v>1690198</v>
      </c>
      <c r="BN18" s="80">
        <f>SUM(BN15:BN17)</f>
        <v>60661</v>
      </c>
      <c r="BO18" s="82" t="s">
        <v>133</v>
      </c>
      <c r="BP18" s="83">
        <f>BM18/BN18</f>
        <v>27.863009182176356</v>
      </c>
    </row>
    <row r="19" spans="1:68" s="5" customFormat="1" ht="21.75" x14ac:dyDescent="0.5">
      <c r="A19" s="19" t="s">
        <v>20</v>
      </c>
      <c r="B19" s="20">
        <v>333688</v>
      </c>
      <c r="C19" s="20">
        <v>9322</v>
      </c>
      <c r="D19" s="46" t="s">
        <v>33</v>
      </c>
      <c r="E19" s="20">
        <v>326816</v>
      </c>
      <c r="F19" s="20">
        <v>8902</v>
      </c>
      <c r="G19" s="46" t="s">
        <v>35</v>
      </c>
      <c r="H19" s="20">
        <v>345228</v>
      </c>
      <c r="I19" s="20">
        <v>9035</v>
      </c>
      <c r="J19" s="46" t="s">
        <v>37</v>
      </c>
      <c r="K19" s="20">
        <v>356324</v>
      </c>
      <c r="L19" s="21">
        <v>9399</v>
      </c>
      <c r="M19" s="46" t="s">
        <v>40</v>
      </c>
      <c r="N19" s="30">
        <v>373273</v>
      </c>
      <c r="O19" s="21">
        <v>9494</v>
      </c>
      <c r="P19" s="46" t="s">
        <v>37</v>
      </c>
      <c r="Q19" s="30">
        <v>355857</v>
      </c>
      <c r="R19" s="21">
        <v>9497</v>
      </c>
      <c r="S19" s="46" t="s">
        <v>35</v>
      </c>
      <c r="T19" s="30">
        <v>380478</v>
      </c>
      <c r="U19" s="21">
        <v>9930</v>
      </c>
      <c r="V19" s="46" t="s">
        <v>40</v>
      </c>
      <c r="W19" s="31">
        <v>388135</v>
      </c>
      <c r="X19" s="22">
        <v>10300</v>
      </c>
      <c r="Y19" s="47" t="s">
        <v>40</v>
      </c>
      <c r="Z19" s="31">
        <v>404751</v>
      </c>
      <c r="AA19" s="22">
        <v>10708</v>
      </c>
      <c r="AB19" s="47" t="s">
        <v>40</v>
      </c>
      <c r="AC19" s="31">
        <v>411164</v>
      </c>
      <c r="AD19" s="22">
        <v>11030</v>
      </c>
      <c r="AE19" s="47" t="s">
        <v>40</v>
      </c>
      <c r="AF19" s="61" t="s">
        <v>20</v>
      </c>
      <c r="AG19" s="31">
        <v>407104</v>
      </c>
      <c r="AH19" s="22">
        <v>11036</v>
      </c>
      <c r="AI19" s="48" t="s">
        <v>58</v>
      </c>
      <c r="AJ19" s="49">
        <f t="shared" si="7"/>
        <v>36.888727799927508</v>
      </c>
      <c r="AK19" s="31">
        <v>365375</v>
      </c>
      <c r="AL19" s="22">
        <v>10496</v>
      </c>
      <c r="AM19" s="48" t="s">
        <v>58</v>
      </c>
      <c r="AN19" s="49">
        <f t="shared" si="3"/>
        <v>34.810880335365852</v>
      </c>
      <c r="AO19" s="31">
        <v>356729</v>
      </c>
      <c r="AP19" s="22">
        <v>10563</v>
      </c>
      <c r="AQ19" s="48" t="s">
        <v>58</v>
      </c>
      <c r="AR19" s="49">
        <f t="shared" si="4"/>
        <v>33.771561109533273</v>
      </c>
      <c r="AS19" s="31">
        <v>336720</v>
      </c>
      <c r="AT19" s="22">
        <v>10661</v>
      </c>
      <c r="AU19" s="48" t="s">
        <v>58</v>
      </c>
      <c r="AV19" s="49">
        <f>AS19/AT19</f>
        <v>31.584279148297533</v>
      </c>
      <c r="AW19" s="31">
        <v>337212</v>
      </c>
      <c r="AX19" s="22">
        <v>10652</v>
      </c>
      <c r="AY19" s="48" t="s">
        <v>58</v>
      </c>
      <c r="AZ19" s="49">
        <f t="shared" si="9"/>
        <v>31.657153586181</v>
      </c>
      <c r="BA19" s="31">
        <v>337173</v>
      </c>
      <c r="BB19" s="22">
        <v>10724</v>
      </c>
      <c r="BC19" s="48" t="s">
        <v>58</v>
      </c>
      <c r="BD19" s="49">
        <f t="shared" si="0"/>
        <v>31.440973517344275</v>
      </c>
      <c r="BE19" s="31">
        <v>351697</v>
      </c>
      <c r="BF19" s="22">
        <v>11013</v>
      </c>
      <c r="BG19" s="48" t="s">
        <v>58</v>
      </c>
      <c r="BH19" s="49">
        <f t="shared" si="1"/>
        <v>31.934713520384999</v>
      </c>
      <c r="BI19" s="31">
        <v>364408</v>
      </c>
      <c r="BJ19" s="22">
        <v>11257</v>
      </c>
      <c r="BK19" s="48" t="s">
        <v>58</v>
      </c>
      <c r="BL19" s="49">
        <f t="shared" si="10"/>
        <v>32.371679843652835</v>
      </c>
      <c r="BM19" s="31">
        <v>371244</v>
      </c>
      <c r="BN19" s="22">
        <v>11716</v>
      </c>
      <c r="BO19" s="48" t="s">
        <v>133</v>
      </c>
      <c r="BP19" s="49">
        <f>BM19/BN19</f>
        <v>31.686923864800274</v>
      </c>
    </row>
    <row r="20" spans="1:68" s="5" customFormat="1" ht="21.75" x14ac:dyDescent="0.5">
      <c r="A20" s="27" t="s">
        <v>21</v>
      </c>
      <c r="B20" s="28">
        <v>319603</v>
      </c>
      <c r="C20" s="28">
        <v>9391</v>
      </c>
      <c r="D20" s="29" t="s">
        <v>34</v>
      </c>
      <c r="E20" s="28">
        <v>303862</v>
      </c>
      <c r="F20" s="28">
        <v>8923</v>
      </c>
      <c r="G20" s="29" t="s">
        <v>34</v>
      </c>
      <c r="H20" s="28">
        <v>303398</v>
      </c>
      <c r="I20" s="28">
        <v>8661</v>
      </c>
      <c r="J20" s="29" t="s">
        <v>33</v>
      </c>
      <c r="K20" s="28">
        <v>318913</v>
      </c>
      <c r="L20" s="24">
        <v>8986</v>
      </c>
      <c r="M20" s="29" t="s">
        <v>33</v>
      </c>
      <c r="N20" s="25">
        <v>327817</v>
      </c>
      <c r="O20" s="24">
        <v>9067</v>
      </c>
      <c r="P20" s="29" t="s">
        <v>32</v>
      </c>
      <c r="Q20" s="25">
        <v>330185</v>
      </c>
      <c r="R20" s="24">
        <v>9484</v>
      </c>
      <c r="S20" s="29" t="s">
        <v>33</v>
      </c>
      <c r="T20" s="25">
        <v>332168</v>
      </c>
      <c r="U20" s="24">
        <v>9428</v>
      </c>
      <c r="V20" s="29" t="s">
        <v>33</v>
      </c>
      <c r="W20" s="16">
        <v>350404</v>
      </c>
      <c r="X20" s="26">
        <v>9900</v>
      </c>
      <c r="Y20" s="32" t="s">
        <v>33</v>
      </c>
      <c r="Z20" s="16">
        <v>360082</v>
      </c>
      <c r="AA20" s="26">
        <v>10167</v>
      </c>
      <c r="AB20" s="32" t="s">
        <v>33</v>
      </c>
      <c r="AC20" s="16">
        <v>373269</v>
      </c>
      <c r="AD20" s="26">
        <v>10554</v>
      </c>
      <c r="AE20" s="32" t="s">
        <v>33</v>
      </c>
      <c r="AF20" s="62" t="s">
        <v>21</v>
      </c>
      <c r="AG20" s="16">
        <v>389854</v>
      </c>
      <c r="AH20" s="26">
        <v>10727</v>
      </c>
      <c r="AI20" s="38" t="s">
        <v>58</v>
      </c>
      <c r="AJ20" s="59">
        <f t="shared" si="7"/>
        <v>36.343246014729189</v>
      </c>
      <c r="AK20" s="16">
        <v>386146</v>
      </c>
      <c r="AL20" s="26">
        <v>10694</v>
      </c>
      <c r="AM20" s="38" t="s">
        <v>58</v>
      </c>
      <c r="AN20" s="59">
        <f t="shared" si="3"/>
        <v>36.108659061155791</v>
      </c>
      <c r="AO20" s="16">
        <v>345487</v>
      </c>
      <c r="AP20" s="26">
        <v>10667</v>
      </c>
      <c r="AQ20" s="38" t="s">
        <v>58</v>
      </c>
      <c r="AR20" s="59">
        <f t="shared" si="4"/>
        <v>32.388394112683976</v>
      </c>
      <c r="AS20" s="16">
        <v>328291</v>
      </c>
      <c r="AT20" s="26">
        <v>10625</v>
      </c>
      <c r="AU20" s="38" t="s">
        <v>58</v>
      </c>
      <c r="AV20" s="59">
        <f>AS20/AT20</f>
        <v>30.897976470588237</v>
      </c>
      <c r="AW20" s="16">
        <v>317438</v>
      </c>
      <c r="AX20" s="26">
        <v>10533</v>
      </c>
      <c r="AY20" s="38" t="s">
        <v>58</v>
      </c>
      <c r="AZ20" s="59">
        <f t="shared" si="9"/>
        <v>30.137472704832433</v>
      </c>
      <c r="BA20" s="16">
        <v>312626</v>
      </c>
      <c r="BB20" s="26">
        <v>10547</v>
      </c>
      <c r="BC20" s="38" t="s">
        <v>58</v>
      </c>
      <c r="BD20" s="59">
        <f t="shared" si="0"/>
        <v>29.641224992888972</v>
      </c>
      <c r="BE20" s="16">
        <v>320005</v>
      </c>
      <c r="BF20" s="26">
        <v>10716</v>
      </c>
      <c r="BG20" s="38" t="s">
        <v>58</v>
      </c>
      <c r="BH20" s="59">
        <f t="shared" si="1"/>
        <v>29.862355356476296</v>
      </c>
      <c r="BI20" s="16">
        <v>338397</v>
      </c>
      <c r="BJ20" s="26">
        <v>10963</v>
      </c>
      <c r="BK20" s="38" t="s">
        <v>58</v>
      </c>
      <c r="BL20" s="59">
        <f t="shared" si="10"/>
        <v>30.867189637872844</v>
      </c>
      <c r="BM20" s="16">
        <v>351712</v>
      </c>
      <c r="BN20" s="26">
        <v>11527</v>
      </c>
      <c r="BO20" s="38" t="s">
        <v>133</v>
      </c>
      <c r="BP20" s="59">
        <f>BM20/BN20</f>
        <v>30.512015268500043</v>
      </c>
    </row>
    <row r="21" spans="1:68" s="5" customFormat="1" ht="21.75" x14ac:dyDescent="0.5">
      <c r="A21" s="27" t="s">
        <v>22</v>
      </c>
      <c r="B21" s="28">
        <v>325556</v>
      </c>
      <c r="C21" s="28">
        <v>9565</v>
      </c>
      <c r="D21" s="29" t="s">
        <v>34</v>
      </c>
      <c r="E21" s="28">
        <v>300489</v>
      </c>
      <c r="F21" s="28">
        <v>9059</v>
      </c>
      <c r="G21" s="29" t="s">
        <v>36</v>
      </c>
      <c r="H21" s="28">
        <v>289394</v>
      </c>
      <c r="I21" s="28">
        <v>8697</v>
      </c>
      <c r="J21" s="29" t="s">
        <v>34</v>
      </c>
      <c r="K21" s="28">
        <v>288068</v>
      </c>
      <c r="L21" s="24">
        <v>8608</v>
      </c>
      <c r="M21" s="29" t="s">
        <v>36</v>
      </c>
      <c r="N21" s="25">
        <v>301745</v>
      </c>
      <c r="O21" s="24">
        <v>8681</v>
      </c>
      <c r="P21" s="29" t="s">
        <v>33</v>
      </c>
      <c r="Q21" s="25">
        <v>298051</v>
      </c>
      <c r="R21" s="24">
        <v>9237</v>
      </c>
      <c r="S21" s="29" t="s">
        <v>36</v>
      </c>
      <c r="T21" s="25">
        <v>313635</v>
      </c>
      <c r="U21" s="24">
        <v>9199</v>
      </c>
      <c r="V21" s="29" t="s">
        <v>34</v>
      </c>
      <c r="W21" s="16">
        <v>318850</v>
      </c>
      <c r="X21" s="26">
        <v>9413</v>
      </c>
      <c r="Y21" s="32" t="s">
        <v>34</v>
      </c>
      <c r="Z21" s="16">
        <v>334780</v>
      </c>
      <c r="AA21" s="26">
        <v>9888</v>
      </c>
      <c r="AB21" s="32" t="s">
        <v>34</v>
      </c>
      <c r="AC21" s="16">
        <v>344510</v>
      </c>
      <c r="AD21" s="26">
        <v>10125</v>
      </c>
      <c r="AE21" s="32" t="s">
        <v>34</v>
      </c>
      <c r="AF21" s="74" t="s">
        <v>22</v>
      </c>
      <c r="AG21" s="75">
        <v>365600</v>
      </c>
      <c r="AH21" s="76">
        <v>10625</v>
      </c>
      <c r="AI21" s="77" t="s">
        <v>58</v>
      </c>
      <c r="AJ21" s="78">
        <f t="shared" si="7"/>
        <v>34.409411764705879</v>
      </c>
      <c r="AK21" s="75">
        <v>381454</v>
      </c>
      <c r="AL21" s="76">
        <v>10558</v>
      </c>
      <c r="AM21" s="77" t="s">
        <v>58</v>
      </c>
      <c r="AN21" s="78">
        <f t="shared" si="3"/>
        <v>36.129380564500849</v>
      </c>
      <c r="AO21" s="75">
        <v>376099</v>
      </c>
      <c r="AP21" s="76">
        <v>10869</v>
      </c>
      <c r="AQ21" s="77" t="s">
        <v>58</v>
      </c>
      <c r="AR21" s="78">
        <f t="shared" si="4"/>
        <v>34.60290735118226</v>
      </c>
      <c r="AS21" s="75">
        <v>320945</v>
      </c>
      <c r="AT21" s="76">
        <v>10539</v>
      </c>
      <c r="AU21" s="77" t="s">
        <v>58</v>
      </c>
      <c r="AV21" s="78">
        <f>AS21/AT21</f>
        <v>30.453079039757093</v>
      </c>
      <c r="AW21" s="75">
        <v>318007</v>
      </c>
      <c r="AX21" s="76">
        <v>10603</v>
      </c>
      <c r="AY21" s="77" t="s">
        <v>58</v>
      </c>
      <c r="AZ21" s="78">
        <f t="shared" si="9"/>
        <v>29.992172026784871</v>
      </c>
      <c r="BA21" s="75">
        <v>299539</v>
      </c>
      <c r="BB21" s="76">
        <v>10453</v>
      </c>
      <c r="BC21" s="77" t="s">
        <v>58</v>
      </c>
      <c r="BD21" s="78">
        <f t="shared" si="0"/>
        <v>28.655792595427151</v>
      </c>
      <c r="BE21" s="75">
        <v>302251</v>
      </c>
      <c r="BF21" s="76">
        <v>10533</v>
      </c>
      <c r="BG21" s="77" t="s">
        <v>58</v>
      </c>
      <c r="BH21" s="78">
        <f t="shared" si="1"/>
        <v>28.695623279217696</v>
      </c>
      <c r="BI21" s="75">
        <v>312081</v>
      </c>
      <c r="BJ21" s="76">
        <v>10691</v>
      </c>
      <c r="BK21" s="77" t="s">
        <v>58</v>
      </c>
      <c r="BL21" s="78">
        <f t="shared" si="10"/>
        <v>29.191001777195773</v>
      </c>
      <c r="BM21" s="75">
        <v>330180</v>
      </c>
      <c r="BN21" s="76">
        <v>11330</v>
      </c>
      <c r="BO21" s="77" t="s">
        <v>133</v>
      </c>
      <c r="BP21" s="78">
        <f>BM21/BN21</f>
        <v>29.142100617828774</v>
      </c>
    </row>
    <row r="22" spans="1:68" s="5" customFormat="1" ht="21.75" x14ac:dyDescent="0.5">
      <c r="A22" s="69" t="s">
        <v>44</v>
      </c>
      <c r="B22" s="56">
        <f>SUM(B19:B21)</f>
        <v>978847</v>
      </c>
      <c r="C22" s="56">
        <f>SUM(C19:C21)</f>
        <v>28278</v>
      </c>
      <c r="D22" s="57" t="s">
        <v>34</v>
      </c>
      <c r="E22" s="56">
        <v>931167</v>
      </c>
      <c r="F22" s="56">
        <v>26884</v>
      </c>
      <c r="G22" s="57" t="s">
        <v>33</v>
      </c>
      <c r="H22" s="56">
        <v>938020</v>
      </c>
      <c r="I22" s="56">
        <v>26393</v>
      </c>
      <c r="J22" s="57" t="s">
        <v>32</v>
      </c>
      <c r="K22" s="56">
        <v>963305</v>
      </c>
      <c r="L22" s="50">
        <v>26993</v>
      </c>
      <c r="M22" s="57" t="s">
        <v>32</v>
      </c>
      <c r="N22" s="56">
        <v>1002835</v>
      </c>
      <c r="O22" s="50">
        <v>27242</v>
      </c>
      <c r="P22" s="57" t="s">
        <v>35</v>
      </c>
      <c r="Q22" s="56">
        <v>984093</v>
      </c>
      <c r="R22" s="50">
        <v>28218</v>
      </c>
      <c r="S22" s="57" t="s">
        <v>33</v>
      </c>
      <c r="T22" s="56">
        <f>SUM(T19:T21)</f>
        <v>1026281</v>
      </c>
      <c r="U22" s="50">
        <f>SUM(U19:U21)</f>
        <v>28557</v>
      </c>
      <c r="V22" s="57" t="s">
        <v>32</v>
      </c>
      <c r="W22" s="70">
        <f>SUM(W19:W21)</f>
        <v>1057389</v>
      </c>
      <c r="X22" s="58">
        <f>SUM(X19:X21)</f>
        <v>29613</v>
      </c>
      <c r="Y22" s="53" t="s">
        <v>32</v>
      </c>
      <c r="Z22" s="70">
        <f>SUM(Z19:Z21)</f>
        <v>1099613</v>
      </c>
      <c r="AA22" s="58">
        <f>SUM(AA19:AA21)</f>
        <v>30763</v>
      </c>
      <c r="AB22" s="53" t="s">
        <v>32</v>
      </c>
      <c r="AC22" s="70">
        <f>SUM(AC19:AC21)</f>
        <v>1128943</v>
      </c>
      <c r="AD22" s="58">
        <f>SUM(AD19:AD21)</f>
        <v>31709</v>
      </c>
      <c r="AE22" s="53" t="s">
        <v>32</v>
      </c>
      <c r="AF22" s="84" t="s">
        <v>44</v>
      </c>
      <c r="AG22" s="17">
        <f>SUM(AG19:AG21)</f>
        <v>1162558</v>
      </c>
      <c r="AH22" s="18">
        <f>SUM(AH19:AH21)</f>
        <v>32388</v>
      </c>
      <c r="AI22" s="72" t="s">
        <v>58</v>
      </c>
      <c r="AJ22" s="73">
        <f t="shared" si="7"/>
        <v>35.894714091638882</v>
      </c>
      <c r="AK22" s="17">
        <f>SUM(AK19:AK21)</f>
        <v>1132975</v>
      </c>
      <c r="AL22" s="18">
        <f>SUM(AL19:AL21)</f>
        <v>31748</v>
      </c>
      <c r="AM22" s="72" t="s">
        <v>58</v>
      </c>
      <c r="AN22" s="73">
        <f t="shared" si="3"/>
        <v>35.686499937003909</v>
      </c>
      <c r="AO22" s="17">
        <f>SUM(AO19:AO21)</f>
        <v>1078315</v>
      </c>
      <c r="AP22" s="18">
        <f>SUM(AP19:AP21)</f>
        <v>32099</v>
      </c>
      <c r="AQ22" s="72" t="s">
        <v>58</v>
      </c>
      <c r="AR22" s="73">
        <f t="shared" si="4"/>
        <v>33.593414125050622</v>
      </c>
      <c r="AS22" s="17">
        <f>SUM(AS19:AS21)</f>
        <v>985956</v>
      </c>
      <c r="AT22" s="18">
        <f>SUM(AT19:AT21)</f>
        <v>31825</v>
      </c>
      <c r="AU22" s="72" t="s">
        <v>58</v>
      </c>
      <c r="AV22" s="73">
        <f>AS22/AT22</f>
        <v>30.980549882168106</v>
      </c>
      <c r="AW22" s="17">
        <f>SUM(AW19:AW21)</f>
        <v>972657</v>
      </c>
      <c r="AX22" s="17">
        <f>SUM(AX19:AX21)</f>
        <v>31788</v>
      </c>
      <c r="AY22" s="72" t="s">
        <v>58</v>
      </c>
      <c r="AZ22" s="73">
        <f t="shared" si="9"/>
        <v>30.598244620611553</v>
      </c>
      <c r="BA22" s="17">
        <f>SUM(BA19:BA21)</f>
        <v>949338</v>
      </c>
      <c r="BB22" s="17">
        <f>SUM(BB19:BB21)</f>
        <v>31724</v>
      </c>
      <c r="BC22" s="72" t="s">
        <v>58</v>
      </c>
      <c r="BD22" s="73">
        <f t="shared" si="0"/>
        <v>29.924914890934307</v>
      </c>
      <c r="BE22" s="17">
        <f>SUM(BE19:BE21)</f>
        <v>973953</v>
      </c>
      <c r="BF22" s="17">
        <f>SUM(BF19:BF21)</f>
        <v>32262</v>
      </c>
      <c r="BG22" s="72" t="s">
        <v>58</v>
      </c>
      <c r="BH22" s="73">
        <f t="shared" si="1"/>
        <v>30.18885995908499</v>
      </c>
      <c r="BI22" s="17">
        <f>SUM(BI19:BI21)</f>
        <v>1014886</v>
      </c>
      <c r="BJ22" s="17">
        <f>SUM(BJ19:BJ21)</f>
        <v>32911</v>
      </c>
      <c r="BK22" s="72" t="s">
        <v>58</v>
      </c>
      <c r="BL22" s="73">
        <f t="shared" si="10"/>
        <v>30.837288444592993</v>
      </c>
      <c r="BM22" s="17">
        <f>SUM(BM19:BM21)</f>
        <v>1053136</v>
      </c>
      <c r="BN22" s="17">
        <f>SUM(BN19:BN21)</f>
        <v>34573</v>
      </c>
      <c r="BO22" s="72" t="s">
        <v>133</v>
      </c>
      <c r="BP22" s="73">
        <f>BM22/BN22</f>
        <v>30.461226969022068</v>
      </c>
    </row>
    <row r="23" spans="1:68" s="4" customFormat="1" ht="21.75" x14ac:dyDescent="0.5">
      <c r="A23" s="39" t="s">
        <v>24</v>
      </c>
      <c r="B23" s="40">
        <f>SUM(B7+B14+B18+B22)</f>
        <v>9004100</v>
      </c>
      <c r="C23" s="40">
        <f>SUM(C7+C14+C18+C22)</f>
        <v>368278</v>
      </c>
      <c r="D23" s="41" t="s">
        <v>30</v>
      </c>
      <c r="E23" s="40">
        <v>8823849</v>
      </c>
      <c r="F23" s="40">
        <v>363995</v>
      </c>
      <c r="G23" s="41" t="s">
        <v>30</v>
      </c>
      <c r="H23" s="40">
        <v>8697983</v>
      </c>
      <c r="I23" s="40">
        <v>361160</v>
      </c>
      <c r="J23" s="41" t="s">
        <v>30</v>
      </c>
      <c r="K23" s="40">
        <v>8513828</v>
      </c>
      <c r="L23" s="42">
        <v>361162</v>
      </c>
      <c r="M23" s="41" t="s">
        <v>30</v>
      </c>
      <c r="N23" s="40">
        <v>8334128</v>
      </c>
      <c r="O23" s="42">
        <v>362869</v>
      </c>
      <c r="P23" s="41" t="s">
        <v>41</v>
      </c>
      <c r="Q23" s="40">
        <v>8025702</v>
      </c>
      <c r="R23" s="42">
        <v>360880</v>
      </c>
      <c r="S23" s="41" t="s">
        <v>28</v>
      </c>
      <c r="T23" s="40">
        <f>SUM(T7+T14+T18+T22)</f>
        <v>7894875</v>
      </c>
      <c r="U23" s="42">
        <f>U7+U14+U18+U22</f>
        <v>356798</v>
      </c>
      <c r="V23" s="41" t="s">
        <v>28</v>
      </c>
      <c r="W23" s="43">
        <f>SUM(W7+W14+W18+W22)</f>
        <v>7763869</v>
      </c>
      <c r="X23" s="44">
        <f>X7+X14+X18+X22</f>
        <v>357188</v>
      </c>
      <c r="Y23" s="45" t="s">
        <v>28</v>
      </c>
      <c r="Z23" s="43">
        <f>SUM(Z7+Z14+Z18+Z22)</f>
        <v>7608543</v>
      </c>
      <c r="AA23" s="44">
        <f>AA7+AA14+AA18+AA22</f>
        <v>355229</v>
      </c>
      <c r="AB23" s="45" t="s">
        <v>29</v>
      </c>
      <c r="AC23" s="43">
        <f>SUM(AC7+AC14+AC18+AC22)</f>
        <v>7397961</v>
      </c>
      <c r="AD23" s="44">
        <f>AD7+AD14+AD18+AD22</f>
        <v>353944</v>
      </c>
      <c r="AE23" s="45" t="s">
        <v>29</v>
      </c>
      <c r="AF23" s="45" t="s">
        <v>24</v>
      </c>
      <c r="AG23" s="17">
        <f>SUM(AG7+AG14+AG18+AG22)</f>
        <v>7243713</v>
      </c>
      <c r="AH23" s="18">
        <f>AH7+AH14+AH18+AH22</f>
        <v>346302</v>
      </c>
      <c r="AI23" s="72" t="s">
        <v>58</v>
      </c>
      <c r="AJ23" s="73">
        <f>AG23/AH23</f>
        <v>20.917329383024065</v>
      </c>
      <c r="AK23" s="17">
        <f>SUM(AK7+AK14+AK18+AK22)</f>
        <v>7184464</v>
      </c>
      <c r="AL23" s="18">
        <f>AL7+AL14+AL18+AL22</f>
        <v>344150</v>
      </c>
      <c r="AM23" s="72" t="s">
        <v>58</v>
      </c>
      <c r="AN23" s="73">
        <f t="shared" si="3"/>
        <v>20.875966874909196</v>
      </c>
      <c r="AO23" s="17">
        <f>SUM(AO7+AO14+AO18+AO22)</f>
        <v>6980871</v>
      </c>
      <c r="AP23" s="18">
        <f>AP7+AP14+AP18+AP22</f>
        <v>344699</v>
      </c>
      <c r="AQ23" s="72" t="s">
        <v>58</v>
      </c>
      <c r="AR23" s="73">
        <f t="shared" si="4"/>
        <v>20.252077899848853</v>
      </c>
      <c r="AS23" s="17">
        <f>SUM(AS7+AS14+AS18+AS22)</f>
        <v>6847609</v>
      </c>
      <c r="AT23" s="18">
        <f>AT7+AT14+AT18+AT22</f>
        <v>348416</v>
      </c>
      <c r="AU23" s="72" t="s">
        <v>58</v>
      </c>
      <c r="AV23" s="73">
        <f>AS23/AT23</f>
        <v>19.65354346528288</v>
      </c>
      <c r="AW23" s="17">
        <f>SUM(AW7+AW14+AW18+AW22)</f>
        <v>6781125</v>
      </c>
      <c r="AX23" s="18">
        <f>AX7+AX14+AX18+AX22</f>
        <v>345870</v>
      </c>
      <c r="AY23" s="72" t="s">
        <v>58</v>
      </c>
      <c r="AZ23" s="73">
        <f t="shared" si="9"/>
        <v>19.605993581403418</v>
      </c>
      <c r="BA23" s="17">
        <f>SUM(BA7+BA14+BA18+BA22)</f>
        <v>6653160</v>
      </c>
      <c r="BB23" s="18">
        <f>BB7+BB14+BB18+BB22</f>
        <v>343517</v>
      </c>
      <c r="BC23" s="72" t="s">
        <v>58</v>
      </c>
      <c r="BD23" s="73">
        <f t="shared" si="0"/>
        <v>19.367775102833338</v>
      </c>
      <c r="BE23" s="17">
        <f>SUM(BE7+BE14+BE18+BE22)</f>
        <v>6600745</v>
      </c>
      <c r="BF23" s="18">
        <f>BF7+BF14+BF18+BF22</f>
        <v>344611</v>
      </c>
      <c r="BG23" s="72" t="s">
        <v>58</v>
      </c>
      <c r="BH23" s="73">
        <f t="shared" si="1"/>
        <v>19.154191247522569</v>
      </c>
      <c r="BI23" s="17">
        <f>SUM(BI7+BI14+BI18+BI22)</f>
        <v>6612199</v>
      </c>
      <c r="BJ23" s="18">
        <f>BJ7+BJ14+BJ18+BJ22</f>
        <v>348673</v>
      </c>
      <c r="BK23" s="72" t="s">
        <v>58</v>
      </c>
      <c r="BL23" s="73">
        <f t="shared" si="10"/>
        <v>18.963897405305257</v>
      </c>
      <c r="BM23" s="17">
        <f>BM7+BM14+BM18+BM22</f>
        <v>6626068</v>
      </c>
      <c r="BN23" s="18">
        <f>BN7+BN14+BN18+BN22</f>
        <v>350034</v>
      </c>
      <c r="BO23" s="72" t="s">
        <v>133</v>
      </c>
      <c r="BP23" s="73">
        <f>BM23/BN23</f>
        <v>18.929783963843512</v>
      </c>
    </row>
    <row r="24" spans="1:68" s="5" customFormat="1" ht="21" x14ac:dyDescent="0.45">
      <c r="J24" s="6"/>
      <c r="K24" s="7"/>
      <c r="N24" s="7"/>
      <c r="AG24" s="15"/>
      <c r="AH24" s="9"/>
      <c r="AI24" s="36"/>
      <c r="AJ24" s="34"/>
      <c r="AK24" s="15"/>
      <c r="AL24" s="9"/>
      <c r="AM24" s="9"/>
      <c r="AN24" s="9"/>
      <c r="AO24" s="15"/>
      <c r="AP24" s="9"/>
      <c r="AQ24" s="9"/>
      <c r="AR24" s="9"/>
      <c r="AS24" s="15"/>
      <c r="AT24" s="9"/>
      <c r="AU24" s="9"/>
      <c r="AV24" s="9"/>
      <c r="AW24" s="15"/>
      <c r="AX24" s="9"/>
      <c r="AY24" s="9"/>
      <c r="BA24" s="15"/>
      <c r="BB24" s="9"/>
      <c r="BC24" s="9"/>
      <c r="BN24"/>
    </row>
    <row r="25" spans="1:68" s="5" customFormat="1" ht="21" x14ac:dyDescent="0.45">
      <c r="J25" s="6"/>
      <c r="K25" s="7"/>
      <c r="N25" s="7"/>
      <c r="P25" s="13"/>
      <c r="Q25" s="13"/>
      <c r="S25" s="13"/>
      <c r="T25" s="13"/>
      <c r="V25" s="13"/>
      <c r="W25" s="13"/>
      <c r="Y25" s="13"/>
      <c r="Z25" s="13"/>
      <c r="AB25" s="13"/>
      <c r="AC25" s="13"/>
      <c r="AE25" s="13"/>
      <c r="AF25" s="13"/>
      <c r="AG25" s="15"/>
      <c r="AH25" s="9"/>
      <c r="AI25" s="36"/>
      <c r="AJ25" s="34"/>
      <c r="AK25" s="15"/>
      <c r="AL25" s="9"/>
      <c r="AM25" s="9"/>
      <c r="AN25" s="9"/>
      <c r="AO25" s="15"/>
      <c r="AP25" s="9"/>
      <c r="AQ25" s="9"/>
      <c r="AR25" s="9"/>
      <c r="AS25" s="15"/>
      <c r="AT25" s="9"/>
      <c r="AU25" s="9"/>
      <c r="AV25" s="9"/>
      <c r="AW25" s="15"/>
      <c r="AX25" s="9"/>
      <c r="AY25" s="9"/>
      <c r="BA25" s="15"/>
      <c r="BB25" s="9"/>
      <c r="BC25" s="9"/>
      <c r="BN25"/>
    </row>
    <row r="26" spans="1:68" s="5" customFormat="1" x14ac:dyDescent="0.5">
      <c r="J26" s="6"/>
      <c r="K26" s="7"/>
      <c r="N26" s="11"/>
      <c r="O26" s="11"/>
      <c r="P26" s="11"/>
      <c r="Q26" s="11"/>
      <c r="R26" s="71"/>
      <c r="T26" s="8"/>
      <c r="AG26" s="15"/>
      <c r="AH26" s="9"/>
      <c r="AI26" s="36"/>
      <c r="AJ26" s="34"/>
      <c r="AK26" s="15"/>
      <c r="AL26" s="9"/>
      <c r="AM26" s="9"/>
      <c r="AN26" s="9"/>
      <c r="AO26" s="15"/>
      <c r="AP26" s="9"/>
      <c r="AQ26" s="9"/>
      <c r="AR26" s="9"/>
      <c r="AS26" s="15"/>
      <c r="AT26" s="9"/>
      <c r="AU26" s="9"/>
      <c r="AV26" s="9"/>
      <c r="AW26" s="15"/>
      <c r="AX26" s="9"/>
      <c r="AY26" s="9"/>
      <c r="BA26" s="15"/>
      <c r="BB26" s="9"/>
      <c r="BC26" s="9"/>
      <c r="BN26"/>
    </row>
    <row r="27" spans="1:68" s="5" customFormat="1" ht="21" x14ac:dyDescent="0.45">
      <c r="J27" s="6"/>
      <c r="K27" s="7"/>
      <c r="N27" s="12"/>
      <c r="O27" s="12"/>
      <c r="P27" s="12"/>
      <c r="Q27" s="12"/>
      <c r="R27" s="12"/>
      <c r="T27" s="13"/>
      <c r="U27" s="13"/>
      <c r="V27" s="13"/>
      <c r="W27" s="13"/>
      <c r="Z27" s="13"/>
      <c r="AC27" s="13"/>
      <c r="AG27" s="15"/>
      <c r="AH27" s="9"/>
      <c r="AI27" s="36"/>
      <c r="AJ27" s="34"/>
      <c r="AK27" s="15"/>
      <c r="AL27" s="9"/>
      <c r="AM27" s="9"/>
      <c r="AN27" s="9"/>
      <c r="AO27" s="15"/>
      <c r="AP27" s="9"/>
      <c r="AQ27" s="9"/>
      <c r="AR27" s="9"/>
      <c r="AS27" s="15"/>
      <c r="AT27" s="9"/>
      <c r="AU27" s="9"/>
      <c r="AV27" s="9"/>
      <c r="AW27" s="15"/>
      <c r="AX27" s="9"/>
      <c r="AY27" s="9"/>
      <c r="BA27" s="15"/>
      <c r="BB27" s="9"/>
      <c r="BC27" s="9"/>
      <c r="BN27"/>
    </row>
    <row r="28" spans="1:68" s="5" customFormat="1" ht="21" x14ac:dyDescent="0.45">
      <c r="J28" s="6"/>
      <c r="K28" s="7"/>
      <c r="N28" s="7"/>
      <c r="P28" s="7"/>
      <c r="R28" s="7"/>
      <c r="AG28" s="15"/>
      <c r="AH28" s="9"/>
      <c r="AI28" s="36"/>
      <c r="AJ28" s="34"/>
      <c r="AK28" s="15"/>
      <c r="AL28" s="9"/>
      <c r="AM28" s="9"/>
      <c r="AN28" s="9"/>
      <c r="AO28" s="15"/>
      <c r="AP28" s="9"/>
      <c r="AQ28" s="9"/>
      <c r="AR28" s="9"/>
      <c r="AS28" s="15"/>
      <c r="AT28" s="9"/>
      <c r="AU28" s="9"/>
      <c r="AV28" s="9"/>
      <c r="AW28" s="15"/>
      <c r="AX28" s="9"/>
      <c r="AY28" s="9"/>
      <c r="BA28" s="15"/>
      <c r="BB28" s="9"/>
      <c r="BC28" s="9"/>
      <c r="BN28"/>
    </row>
    <row r="29" spans="1:68" s="5" customFormat="1" x14ac:dyDescent="0.5">
      <c r="J29" s="6"/>
      <c r="K29" s="7"/>
      <c r="N29" s="11"/>
      <c r="O29" s="11"/>
      <c r="P29" s="11"/>
      <c r="Q29" s="11"/>
      <c r="R29" s="71"/>
      <c r="AG29" s="15"/>
      <c r="AH29" s="9"/>
      <c r="AI29" s="36"/>
      <c r="AJ29" s="34"/>
      <c r="AK29" s="15"/>
      <c r="AL29" s="9"/>
      <c r="AM29" s="9"/>
      <c r="AN29" s="9"/>
      <c r="AO29" s="15"/>
      <c r="AP29" s="9"/>
      <c r="AQ29" s="9"/>
      <c r="AR29" s="9"/>
      <c r="AS29" s="15"/>
      <c r="AT29" s="9"/>
      <c r="AU29" s="9"/>
      <c r="AV29" s="9"/>
      <c r="AW29" s="15"/>
      <c r="AX29" s="9"/>
      <c r="AY29" s="9"/>
      <c r="BA29" s="15"/>
      <c r="BB29" s="9"/>
      <c r="BC29" s="9"/>
      <c r="BN29"/>
    </row>
    <row r="30" spans="1:68" s="5" customFormat="1" ht="21" x14ac:dyDescent="0.45">
      <c r="J30" s="6"/>
      <c r="K30" s="7"/>
      <c r="N30" s="12"/>
      <c r="O30" s="12"/>
      <c r="P30" s="12"/>
      <c r="Q30" s="12"/>
      <c r="R30" s="12"/>
      <c r="AG30" s="15"/>
      <c r="AH30" s="9"/>
      <c r="AI30" s="36"/>
      <c r="AJ30" s="34"/>
      <c r="AK30" s="15"/>
      <c r="AL30" s="9"/>
      <c r="AM30" s="9"/>
      <c r="AN30" s="9"/>
      <c r="AO30" s="15"/>
      <c r="AP30" s="9"/>
      <c r="AQ30" s="9"/>
      <c r="AR30" s="9"/>
      <c r="AS30" s="15"/>
      <c r="AT30" s="9"/>
      <c r="AU30" s="9"/>
      <c r="AV30" s="9"/>
      <c r="AW30" s="15"/>
      <c r="AX30" s="9"/>
      <c r="AY30" s="9"/>
      <c r="BA30" s="15"/>
      <c r="BB30" s="9"/>
      <c r="BC30" s="9"/>
      <c r="BN30"/>
    </row>
    <row r="31" spans="1:68" x14ac:dyDescent="0.5">
      <c r="BN31"/>
    </row>
    <row r="32" spans="1:68" x14ac:dyDescent="0.5">
      <c r="BN32"/>
    </row>
    <row r="33" spans="66:66" x14ac:dyDescent="0.5">
      <c r="BN33"/>
    </row>
  </sheetData>
  <mergeCells count="31">
    <mergeCell ref="BM2:BP2"/>
    <mergeCell ref="BO3:BP3"/>
    <mergeCell ref="AF1:BP1"/>
    <mergeCell ref="BG3:BH3"/>
    <mergeCell ref="AC2:AE2"/>
    <mergeCell ref="Q2:S2"/>
    <mergeCell ref="AI3:AJ3"/>
    <mergeCell ref="AG2:AJ2"/>
    <mergeCell ref="AU3:AV3"/>
    <mergeCell ref="BI2:BL2"/>
    <mergeCell ref="BK3:BL3"/>
    <mergeCell ref="BA2:BD2"/>
    <mergeCell ref="BC3:BD3"/>
    <mergeCell ref="AY3:AZ3"/>
    <mergeCell ref="AW2:AZ2"/>
    <mergeCell ref="BE2:BH2"/>
    <mergeCell ref="AS2:AV2"/>
    <mergeCell ref="AO2:AR2"/>
    <mergeCell ref="AQ3:AR3"/>
    <mergeCell ref="AM3:AN3"/>
    <mergeCell ref="A2:A3"/>
    <mergeCell ref="E2:G2"/>
    <mergeCell ref="H2:J2"/>
    <mergeCell ref="K2:M2"/>
    <mergeCell ref="B2:D2"/>
    <mergeCell ref="N2:P2"/>
    <mergeCell ref="AK2:AN2"/>
    <mergeCell ref="Z2:AB2"/>
    <mergeCell ref="W2:Y2"/>
    <mergeCell ref="T2:V2"/>
    <mergeCell ref="AF2:AF3"/>
  </mergeCells>
  <phoneticPr fontId="3" type="noConversion"/>
  <printOptions horizontalCentered="1"/>
  <pageMargins left="0.15748031496062992" right="0.15748031496062992" top="0.78740157480314965" bottom="0.39370078740157483" header="0.51181102362204722" footer="0.51181102362204722"/>
  <pageSetup paperSize="9" scale="85" orientation="landscape" r:id="rId1"/>
  <headerFooter alignWithMargins="0">
    <oddHeader>&amp;C4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workbookViewId="0">
      <selection activeCell="D4" sqref="D4:D20"/>
    </sheetView>
  </sheetViews>
  <sheetFormatPr defaultColWidth="8.85546875" defaultRowHeight="12.75" x14ac:dyDescent="0.2"/>
  <cols>
    <col min="1" max="1" width="18.42578125" bestFit="1" customWidth="1"/>
    <col min="2" max="2" width="14.28515625" bestFit="1" customWidth="1"/>
  </cols>
  <sheetData>
    <row r="1" spans="1:4" x14ac:dyDescent="0.2">
      <c r="A1" t="s">
        <v>67</v>
      </c>
    </row>
    <row r="2" spans="1:4" x14ac:dyDescent="0.2">
      <c r="A2" t="s">
        <v>63</v>
      </c>
      <c r="B2" t="s">
        <v>65</v>
      </c>
    </row>
    <row r="3" spans="1:4" x14ac:dyDescent="0.2">
      <c r="A3" t="s">
        <v>64</v>
      </c>
      <c r="B3" t="s">
        <v>66</v>
      </c>
    </row>
    <row r="4" spans="1:4" x14ac:dyDescent="0.2">
      <c r="A4" t="s">
        <v>71</v>
      </c>
      <c r="B4" t="s">
        <v>68</v>
      </c>
      <c r="D4" s="91"/>
    </row>
    <row r="5" spans="1:4" x14ac:dyDescent="0.2">
      <c r="A5" t="s">
        <v>72</v>
      </c>
      <c r="B5" t="s">
        <v>69</v>
      </c>
      <c r="D5" s="91"/>
    </row>
    <row r="6" spans="1:4" x14ac:dyDescent="0.2">
      <c r="A6" t="s">
        <v>73</v>
      </c>
      <c r="B6" t="s">
        <v>70</v>
      </c>
      <c r="D6" s="91"/>
    </row>
    <row r="7" spans="1:4" x14ac:dyDescent="0.2">
      <c r="A7" t="s">
        <v>74</v>
      </c>
      <c r="B7" t="s">
        <v>80</v>
      </c>
      <c r="D7" s="91"/>
    </row>
    <row r="8" spans="1:4" x14ac:dyDescent="0.2">
      <c r="A8" t="s">
        <v>75</v>
      </c>
      <c r="B8" t="s">
        <v>81</v>
      </c>
      <c r="D8" s="91"/>
    </row>
    <row r="9" spans="1:4" x14ac:dyDescent="0.2">
      <c r="A9" t="s">
        <v>76</v>
      </c>
      <c r="B9" t="s">
        <v>82</v>
      </c>
      <c r="D9" s="91"/>
    </row>
    <row r="10" spans="1:4" x14ac:dyDescent="0.2">
      <c r="A10" t="s">
        <v>77</v>
      </c>
      <c r="B10" t="s">
        <v>83</v>
      </c>
      <c r="D10" s="91"/>
    </row>
    <row r="11" spans="1:4" x14ac:dyDescent="0.2">
      <c r="A11" t="s">
        <v>78</v>
      </c>
      <c r="B11" t="s">
        <v>84</v>
      </c>
      <c r="D11" s="91"/>
    </row>
    <row r="12" spans="1:4" x14ac:dyDescent="0.2">
      <c r="A12" t="s">
        <v>79</v>
      </c>
      <c r="B12" t="s">
        <v>85</v>
      </c>
      <c r="D12" s="91"/>
    </row>
    <row r="13" spans="1:4" x14ac:dyDescent="0.2">
      <c r="A13" t="s">
        <v>89</v>
      </c>
      <c r="B13" t="s">
        <v>86</v>
      </c>
      <c r="D13" s="91"/>
    </row>
    <row r="14" spans="1:4" x14ac:dyDescent="0.2">
      <c r="A14" t="s">
        <v>90</v>
      </c>
      <c r="B14" t="s">
        <v>87</v>
      </c>
      <c r="D14" s="91"/>
    </row>
    <row r="15" spans="1:4" x14ac:dyDescent="0.2">
      <c r="A15" t="s">
        <v>91</v>
      </c>
      <c r="B15" t="s">
        <v>88</v>
      </c>
      <c r="D15" s="91"/>
    </row>
    <row r="16" spans="1:4" x14ac:dyDescent="0.2">
      <c r="A16" t="s">
        <v>95</v>
      </c>
      <c r="B16" t="s">
        <v>92</v>
      </c>
      <c r="D16" s="91"/>
    </row>
    <row r="17" spans="1:4" x14ac:dyDescent="0.2">
      <c r="A17" t="s">
        <v>96</v>
      </c>
      <c r="B17" t="s">
        <v>93</v>
      </c>
      <c r="D17" s="92"/>
    </row>
    <row r="18" spans="1:4" x14ac:dyDescent="0.2">
      <c r="A18" t="s">
        <v>97</v>
      </c>
      <c r="B18" t="s">
        <v>94</v>
      </c>
      <c r="D18" s="92"/>
    </row>
    <row r="19" spans="1:4" x14ac:dyDescent="0.2">
      <c r="A19" t="s">
        <v>113</v>
      </c>
      <c r="B19" t="s">
        <v>98</v>
      </c>
      <c r="D19" s="92"/>
    </row>
    <row r="20" spans="1:4" x14ac:dyDescent="0.2">
      <c r="A20" t="s">
        <v>114</v>
      </c>
      <c r="B20" t="s">
        <v>99</v>
      </c>
    </row>
    <row r="21" spans="1:4" x14ac:dyDescent="0.2">
      <c r="A21" t="s">
        <v>115</v>
      </c>
      <c r="B21" t="s">
        <v>100</v>
      </c>
    </row>
    <row r="22" spans="1:4" x14ac:dyDescent="0.2">
      <c r="A22" t="s">
        <v>116</v>
      </c>
      <c r="B22" t="s">
        <v>101</v>
      </c>
    </row>
    <row r="23" spans="1:4" x14ac:dyDescent="0.2">
      <c r="A23" t="s">
        <v>117</v>
      </c>
      <c r="B23" t="s">
        <v>102</v>
      </c>
    </row>
    <row r="24" spans="1:4" x14ac:dyDescent="0.2">
      <c r="A24" t="s">
        <v>118</v>
      </c>
      <c r="B24" t="s">
        <v>103</v>
      </c>
    </row>
    <row r="25" spans="1:4" x14ac:dyDescent="0.2">
      <c r="A25" t="s">
        <v>119</v>
      </c>
      <c r="B25" t="s">
        <v>104</v>
      </c>
    </row>
    <row r="26" spans="1:4" x14ac:dyDescent="0.2">
      <c r="A26" t="s">
        <v>120</v>
      </c>
      <c r="B26" t="s">
        <v>105</v>
      </c>
    </row>
    <row r="27" spans="1:4" x14ac:dyDescent="0.2">
      <c r="A27" t="s">
        <v>121</v>
      </c>
      <c r="B27" t="s">
        <v>106</v>
      </c>
    </row>
    <row r="28" spans="1:4" x14ac:dyDescent="0.2">
      <c r="A28" t="s">
        <v>122</v>
      </c>
      <c r="B28" t="s">
        <v>107</v>
      </c>
    </row>
    <row r="29" spans="1:4" x14ac:dyDescent="0.2">
      <c r="A29" t="s">
        <v>123</v>
      </c>
      <c r="B29" t="s">
        <v>108</v>
      </c>
    </row>
    <row r="30" spans="1:4" x14ac:dyDescent="0.2">
      <c r="A30" t="s">
        <v>124</v>
      </c>
      <c r="B30" t="s">
        <v>109</v>
      </c>
    </row>
    <row r="31" spans="1:4" x14ac:dyDescent="0.2">
      <c r="A31" t="s">
        <v>125</v>
      </c>
      <c r="B31" t="s">
        <v>110</v>
      </c>
    </row>
    <row r="32" spans="1:4" x14ac:dyDescent="0.2">
      <c r="A32" t="s">
        <v>127</v>
      </c>
      <c r="B32" t="s">
        <v>111</v>
      </c>
    </row>
    <row r="33" spans="1:2" x14ac:dyDescent="0.2">
      <c r="A33" t="s">
        <v>126</v>
      </c>
      <c r="B33" t="s">
        <v>112</v>
      </c>
    </row>
  </sheetData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0"/>
  <sheetViews>
    <sheetView zoomScale="98" zoomScaleNormal="98" workbookViewId="0">
      <selection activeCell="F28" sqref="F28"/>
    </sheetView>
  </sheetViews>
  <sheetFormatPr defaultColWidth="8.85546875" defaultRowHeight="12.75" x14ac:dyDescent="0.2"/>
  <cols>
    <col min="1" max="1" width="6.85546875" bestFit="1" customWidth="1"/>
    <col min="2" max="2" width="9.42578125" bestFit="1" customWidth="1"/>
    <col min="3" max="11" width="13.140625" bestFit="1" customWidth="1"/>
    <col min="12" max="14" width="14.140625" bestFit="1" customWidth="1"/>
    <col min="15" max="17" width="14.7109375" bestFit="1" customWidth="1"/>
    <col min="18" max="26" width="11.42578125" bestFit="1" customWidth="1"/>
    <col min="27" max="29" width="12.42578125" bestFit="1" customWidth="1"/>
    <col min="30" max="32" width="18.42578125" bestFit="1" customWidth="1"/>
  </cols>
  <sheetData>
    <row r="1" spans="1:32" x14ac:dyDescent="0.2">
      <c r="A1" t="s">
        <v>65</v>
      </c>
      <c r="B1" t="s">
        <v>66</v>
      </c>
      <c r="C1" t="s">
        <v>68</v>
      </c>
      <c r="D1" t="s">
        <v>69</v>
      </c>
      <c r="E1" t="s">
        <v>70</v>
      </c>
      <c r="F1" t="s">
        <v>80</v>
      </c>
      <c r="G1" t="s">
        <v>81</v>
      </c>
      <c r="H1" t="s">
        <v>82</v>
      </c>
      <c r="I1" t="s">
        <v>83</v>
      </c>
      <c r="J1" t="s">
        <v>84</v>
      </c>
      <c r="K1" t="s">
        <v>85</v>
      </c>
      <c r="L1" t="s">
        <v>86</v>
      </c>
      <c r="M1" t="s">
        <v>87</v>
      </c>
      <c r="N1" t="s">
        <v>88</v>
      </c>
      <c r="O1" t="s">
        <v>92</v>
      </c>
      <c r="P1" t="s">
        <v>93</v>
      </c>
      <c r="Q1" t="s">
        <v>94</v>
      </c>
      <c r="R1" t="s">
        <v>98</v>
      </c>
      <c r="S1" t="s">
        <v>99</v>
      </c>
      <c r="T1" t="s">
        <v>100</v>
      </c>
      <c r="U1" t="s">
        <v>101</v>
      </c>
      <c r="V1" t="s">
        <v>102</v>
      </c>
      <c r="W1" t="s">
        <v>103</v>
      </c>
      <c r="X1" t="s">
        <v>104</v>
      </c>
      <c r="Y1" t="s">
        <v>105</v>
      </c>
      <c r="Z1" t="s">
        <v>106</v>
      </c>
      <c r="AA1" t="s">
        <v>107</v>
      </c>
      <c r="AB1" t="s">
        <v>108</v>
      </c>
      <c r="AC1" t="s">
        <v>109</v>
      </c>
      <c r="AD1" t="s">
        <v>110</v>
      </c>
      <c r="AE1" t="s">
        <v>111</v>
      </c>
      <c r="AF1" t="s">
        <v>112</v>
      </c>
    </row>
    <row r="2" spans="1:32" x14ac:dyDescent="0.2">
      <c r="A2">
        <v>1</v>
      </c>
      <c r="B2">
        <v>2546</v>
      </c>
      <c r="C2">
        <v>464</v>
      </c>
      <c r="D2">
        <v>593521</v>
      </c>
      <c r="E2">
        <v>673531</v>
      </c>
      <c r="F2">
        <v>777894</v>
      </c>
      <c r="G2">
        <v>760486</v>
      </c>
      <c r="H2">
        <v>748270</v>
      </c>
      <c r="I2">
        <v>761245</v>
      </c>
      <c r="J2">
        <v>760991</v>
      </c>
      <c r="K2">
        <v>766182</v>
      </c>
      <c r="L2">
        <v>789519</v>
      </c>
      <c r="M2">
        <v>717360</v>
      </c>
      <c r="N2">
        <v>675790</v>
      </c>
      <c r="O2">
        <v>333688</v>
      </c>
      <c r="P2">
        <v>319603</v>
      </c>
      <c r="Q2">
        <v>325556</v>
      </c>
      <c r="R2">
        <v>20</v>
      </c>
      <c r="S2">
        <v>31598</v>
      </c>
      <c r="T2">
        <v>33660</v>
      </c>
      <c r="U2">
        <v>35674</v>
      </c>
      <c r="V2">
        <v>35445</v>
      </c>
      <c r="W2">
        <v>35067</v>
      </c>
      <c r="X2">
        <v>35158</v>
      </c>
      <c r="Y2">
        <v>34909</v>
      </c>
      <c r="Z2">
        <v>34878</v>
      </c>
      <c r="AA2">
        <v>22181</v>
      </c>
      <c r="AB2">
        <v>20989</v>
      </c>
      <c r="AC2">
        <v>20421</v>
      </c>
      <c r="AD2">
        <v>9322</v>
      </c>
      <c r="AE2">
        <v>9391</v>
      </c>
      <c r="AF2">
        <v>9565</v>
      </c>
    </row>
    <row r="3" spans="1:32" x14ac:dyDescent="0.2">
      <c r="A3">
        <v>2</v>
      </c>
      <c r="B3">
        <v>2547</v>
      </c>
      <c r="C3">
        <v>562</v>
      </c>
      <c r="D3">
        <v>570153</v>
      </c>
      <c r="E3">
        <v>599750</v>
      </c>
      <c r="F3">
        <v>718788</v>
      </c>
      <c r="G3">
        <v>750254</v>
      </c>
      <c r="H3">
        <v>748656</v>
      </c>
      <c r="I3">
        <v>737547</v>
      </c>
      <c r="J3">
        <v>753499</v>
      </c>
      <c r="K3">
        <v>749557</v>
      </c>
      <c r="L3">
        <v>807748</v>
      </c>
      <c r="M3">
        <v>764143</v>
      </c>
      <c r="N3">
        <v>692025</v>
      </c>
      <c r="O3">
        <v>326816</v>
      </c>
      <c r="P3">
        <v>303862</v>
      </c>
      <c r="Q3">
        <v>300489</v>
      </c>
      <c r="R3">
        <v>23</v>
      </c>
      <c r="S3">
        <v>31269</v>
      </c>
      <c r="T3">
        <v>32536</v>
      </c>
      <c r="U3">
        <v>34979</v>
      </c>
      <c r="V3">
        <v>35139</v>
      </c>
      <c r="W3">
        <v>34938</v>
      </c>
      <c r="X3">
        <v>34614</v>
      </c>
      <c r="Y3">
        <v>34626</v>
      </c>
      <c r="Z3">
        <v>34501</v>
      </c>
      <c r="AA3">
        <v>22448</v>
      </c>
      <c r="AB3">
        <v>21584</v>
      </c>
      <c r="AC3">
        <v>20454</v>
      </c>
      <c r="AD3">
        <v>8902</v>
      </c>
      <c r="AE3">
        <v>8923</v>
      </c>
      <c r="AF3">
        <v>9059</v>
      </c>
    </row>
    <row r="4" spans="1:32" x14ac:dyDescent="0.2">
      <c r="A4">
        <v>3</v>
      </c>
      <c r="B4">
        <v>2548</v>
      </c>
      <c r="C4">
        <v>557</v>
      </c>
      <c r="D4">
        <v>555891</v>
      </c>
      <c r="E4">
        <v>580639</v>
      </c>
      <c r="F4">
        <v>649592</v>
      </c>
      <c r="G4">
        <v>700022</v>
      </c>
      <c r="H4">
        <v>742899</v>
      </c>
      <c r="I4">
        <v>740949</v>
      </c>
      <c r="J4">
        <v>732242</v>
      </c>
      <c r="K4">
        <v>745504</v>
      </c>
      <c r="L4">
        <v>789808</v>
      </c>
      <c r="M4">
        <v>783993</v>
      </c>
      <c r="N4">
        <v>737867</v>
      </c>
      <c r="O4">
        <v>345228</v>
      </c>
      <c r="P4">
        <v>303398</v>
      </c>
      <c r="Q4">
        <v>289394</v>
      </c>
      <c r="R4">
        <v>22</v>
      </c>
      <c r="S4">
        <v>30944</v>
      </c>
      <c r="T4">
        <v>32220</v>
      </c>
      <c r="U4">
        <v>34142</v>
      </c>
      <c r="V4">
        <v>34455</v>
      </c>
      <c r="W4">
        <v>34706</v>
      </c>
      <c r="X4">
        <v>34493</v>
      </c>
      <c r="Y4">
        <v>34236</v>
      </c>
      <c r="Z4">
        <v>34417</v>
      </c>
      <c r="AA4">
        <v>22003</v>
      </c>
      <c r="AB4">
        <v>21918</v>
      </c>
      <c r="AC4">
        <v>21211</v>
      </c>
      <c r="AD4">
        <v>9035</v>
      </c>
      <c r="AE4">
        <v>8661</v>
      </c>
      <c r="AF4">
        <v>8697</v>
      </c>
    </row>
    <row r="5" spans="1:32" x14ac:dyDescent="0.2">
      <c r="A5">
        <v>4</v>
      </c>
      <c r="B5">
        <v>2549</v>
      </c>
      <c r="C5">
        <v>554</v>
      </c>
      <c r="D5">
        <v>528300</v>
      </c>
      <c r="E5">
        <v>563290</v>
      </c>
      <c r="F5">
        <v>633852</v>
      </c>
      <c r="G5">
        <v>629515</v>
      </c>
      <c r="H5">
        <v>693913</v>
      </c>
      <c r="I5">
        <v>733653</v>
      </c>
      <c r="J5">
        <v>735332</v>
      </c>
      <c r="K5">
        <v>724765</v>
      </c>
      <c r="L5">
        <v>784750</v>
      </c>
      <c r="M5">
        <v>769509</v>
      </c>
      <c r="N5">
        <v>753090</v>
      </c>
      <c r="O5">
        <v>356324</v>
      </c>
      <c r="P5">
        <v>318913</v>
      </c>
      <c r="Q5">
        <v>288068</v>
      </c>
      <c r="R5">
        <v>23</v>
      </c>
      <c r="S5">
        <v>30834</v>
      </c>
      <c r="T5">
        <v>32058</v>
      </c>
      <c r="U5">
        <v>33952</v>
      </c>
      <c r="V5">
        <v>33791</v>
      </c>
      <c r="W5">
        <v>34265</v>
      </c>
      <c r="X5">
        <v>34542</v>
      </c>
      <c r="Y5">
        <v>34411</v>
      </c>
      <c r="Z5">
        <v>34236</v>
      </c>
      <c r="AA5">
        <v>22173</v>
      </c>
      <c r="AB5">
        <v>22017</v>
      </c>
      <c r="AC5">
        <v>21867</v>
      </c>
      <c r="AD5">
        <v>9399</v>
      </c>
      <c r="AE5">
        <v>8986</v>
      </c>
      <c r="AF5">
        <v>8608</v>
      </c>
    </row>
    <row r="6" spans="1:32" x14ac:dyDescent="0.2">
      <c r="A6">
        <v>5</v>
      </c>
      <c r="B6">
        <v>2550</v>
      </c>
      <c r="C6">
        <v>1170</v>
      </c>
      <c r="D6">
        <v>523266</v>
      </c>
      <c r="E6">
        <v>537160</v>
      </c>
      <c r="F6">
        <v>622720</v>
      </c>
      <c r="G6">
        <v>612080</v>
      </c>
      <c r="H6">
        <v>625573</v>
      </c>
      <c r="I6">
        <v>688290</v>
      </c>
      <c r="J6">
        <v>727744</v>
      </c>
      <c r="K6">
        <v>727919</v>
      </c>
      <c r="L6">
        <v>770164</v>
      </c>
      <c r="M6">
        <v>760764</v>
      </c>
      <c r="N6">
        <v>734443</v>
      </c>
      <c r="O6">
        <v>373273</v>
      </c>
      <c r="P6">
        <v>327817</v>
      </c>
      <c r="Q6">
        <v>301745</v>
      </c>
      <c r="R6">
        <v>52</v>
      </c>
      <c r="S6">
        <v>31302</v>
      </c>
      <c r="T6">
        <v>32086</v>
      </c>
      <c r="U6">
        <v>34049</v>
      </c>
      <c r="V6">
        <v>33842</v>
      </c>
      <c r="W6">
        <v>33822</v>
      </c>
      <c r="X6">
        <v>34227</v>
      </c>
      <c r="Y6">
        <v>34504</v>
      </c>
      <c r="Z6">
        <v>35205</v>
      </c>
      <c r="AA6">
        <v>22325</v>
      </c>
      <c r="AB6">
        <v>22221</v>
      </c>
      <c r="AC6">
        <v>21992</v>
      </c>
      <c r="AD6">
        <v>9494</v>
      </c>
      <c r="AE6">
        <v>9067</v>
      </c>
      <c r="AF6">
        <v>8681</v>
      </c>
    </row>
    <row r="7" spans="1:32" x14ac:dyDescent="0.2">
      <c r="A7">
        <v>6</v>
      </c>
      <c r="B7">
        <v>2551</v>
      </c>
      <c r="C7">
        <v>1518</v>
      </c>
      <c r="D7">
        <v>510412</v>
      </c>
      <c r="E7">
        <v>531583</v>
      </c>
      <c r="F7">
        <v>598000</v>
      </c>
      <c r="G7">
        <v>599255</v>
      </c>
      <c r="H7">
        <v>605624</v>
      </c>
      <c r="I7">
        <v>619619</v>
      </c>
      <c r="J7">
        <v>682657</v>
      </c>
      <c r="K7">
        <v>717901</v>
      </c>
      <c r="L7">
        <v>751514</v>
      </c>
      <c r="M7">
        <v>721580</v>
      </c>
      <c r="N7">
        <v>701946</v>
      </c>
      <c r="O7">
        <v>355857</v>
      </c>
      <c r="P7">
        <v>330185</v>
      </c>
      <c r="Q7">
        <v>298051</v>
      </c>
      <c r="R7">
        <v>107</v>
      </c>
      <c r="S7">
        <v>30819</v>
      </c>
      <c r="T7">
        <v>31846</v>
      </c>
      <c r="U7">
        <v>34000</v>
      </c>
      <c r="V7">
        <v>33856</v>
      </c>
      <c r="W7">
        <v>33815</v>
      </c>
      <c r="X7">
        <v>34334</v>
      </c>
      <c r="Y7">
        <v>34239</v>
      </c>
      <c r="Z7">
        <v>34591</v>
      </c>
      <c r="AA7">
        <v>21683</v>
      </c>
      <c r="AB7">
        <v>21522</v>
      </c>
      <c r="AC7">
        <v>21850</v>
      </c>
      <c r="AD7">
        <v>9497</v>
      </c>
      <c r="AE7">
        <v>9484</v>
      </c>
      <c r="AF7">
        <v>9237</v>
      </c>
    </row>
    <row r="8" spans="1:32" x14ac:dyDescent="0.2">
      <c r="A8">
        <v>7</v>
      </c>
      <c r="B8">
        <v>2552</v>
      </c>
      <c r="C8">
        <v>1960</v>
      </c>
      <c r="D8">
        <v>524883</v>
      </c>
      <c r="E8">
        <v>517851</v>
      </c>
      <c r="F8">
        <v>595814</v>
      </c>
      <c r="G8">
        <v>573858</v>
      </c>
      <c r="H8">
        <v>592525</v>
      </c>
      <c r="I8">
        <v>600484</v>
      </c>
      <c r="J8">
        <v>614904</v>
      </c>
      <c r="K8">
        <v>674028</v>
      </c>
      <c r="L8">
        <v>756824</v>
      </c>
      <c r="M8">
        <v>726893</v>
      </c>
      <c r="N8">
        <v>688570</v>
      </c>
      <c r="O8">
        <v>380478</v>
      </c>
      <c r="P8">
        <v>332168</v>
      </c>
      <c r="Q8">
        <v>313635</v>
      </c>
      <c r="R8">
        <v>113</v>
      </c>
      <c r="S8">
        <v>30774</v>
      </c>
      <c r="T8">
        <v>31454</v>
      </c>
      <c r="U8">
        <v>33834</v>
      </c>
      <c r="V8">
        <v>33484</v>
      </c>
      <c r="W8">
        <v>33469</v>
      </c>
      <c r="X8">
        <v>33342</v>
      </c>
      <c r="Y8">
        <v>33461</v>
      </c>
      <c r="Z8">
        <v>33945</v>
      </c>
      <c r="AA8">
        <v>21826</v>
      </c>
      <c r="AB8">
        <v>21445</v>
      </c>
      <c r="AC8">
        <v>21094</v>
      </c>
      <c r="AD8">
        <v>9930</v>
      </c>
      <c r="AE8">
        <v>9428</v>
      </c>
      <c r="AF8">
        <v>9199</v>
      </c>
    </row>
    <row r="9" spans="1:32" x14ac:dyDescent="0.2">
      <c r="A9">
        <v>8</v>
      </c>
      <c r="B9">
        <v>2553</v>
      </c>
      <c r="C9">
        <v>2044</v>
      </c>
      <c r="D9">
        <v>508649</v>
      </c>
      <c r="E9">
        <v>526381</v>
      </c>
      <c r="F9">
        <v>583255</v>
      </c>
      <c r="G9">
        <v>574350</v>
      </c>
      <c r="H9">
        <v>569452</v>
      </c>
      <c r="I9">
        <v>590062</v>
      </c>
      <c r="J9">
        <v>598534</v>
      </c>
      <c r="K9">
        <v>610323</v>
      </c>
      <c r="L9">
        <v>713617</v>
      </c>
      <c r="M9">
        <v>730857</v>
      </c>
      <c r="N9">
        <v>698956</v>
      </c>
      <c r="O9">
        <v>388135</v>
      </c>
      <c r="P9">
        <v>350404</v>
      </c>
      <c r="Q9">
        <v>318850</v>
      </c>
      <c r="R9">
        <v>88</v>
      </c>
      <c r="S9">
        <v>30760</v>
      </c>
      <c r="T9">
        <v>32021</v>
      </c>
      <c r="U9">
        <v>33648</v>
      </c>
      <c r="V9">
        <v>33445</v>
      </c>
      <c r="W9">
        <v>33260</v>
      </c>
      <c r="X9">
        <v>33228</v>
      </c>
      <c r="Y9">
        <v>33187</v>
      </c>
      <c r="Z9">
        <v>33307</v>
      </c>
      <c r="AA9">
        <v>21550</v>
      </c>
      <c r="AB9">
        <v>21780</v>
      </c>
      <c r="AC9">
        <v>21301</v>
      </c>
      <c r="AD9">
        <v>10300</v>
      </c>
      <c r="AE9">
        <v>9900</v>
      </c>
      <c r="AF9">
        <v>9413</v>
      </c>
    </row>
    <row r="10" spans="1:32" x14ac:dyDescent="0.2">
      <c r="A10">
        <v>9</v>
      </c>
      <c r="B10">
        <v>2554</v>
      </c>
      <c r="C10">
        <v>2677</v>
      </c>
      <c r="D10">
        <v>501297</v>
      </c>
      <c r="E10">
        <v>506726</v>
      </c>
      <c r="F10">
        <v>588967</v>
      </c>
      <c r="G10">
        <v>559778</v>
      </c>
      <c r="H10">
        <v>567425</v>
      </c>
      <c r="I10">
        <v>566028</v>
      </c>
      <c r="J10">
        <v>586801</v>
      </c>
      <c r="K10">
        <v>592368</v>
      </c>
      <c r="L10">
        <v>646811</v>
      </c>
      <c r="M10">
        <v>690472</v>
      </c>
      <c r="N10">
        <v>699580</v>
      </c>
      <c r="O10">
        <v>404751</v>
      </c>
      <c r="P10">
        <v>360082</v>
      </c>
      <c r="Q10">
        <v>334780</v>
      </c>
      <c r="R10">
        <v>174</v>
      </c>
      <c r="S10">
        <v>30576</v>
      </c>
      <c r="T10">
        <v>31297</v>
      </c>
      <c r="U10">
        <v>33622</v>
      </c>
      <c r="V10">
        <v>33213</v>
      </c>
      <c r="W10">
        <v>33149</v>
      </c>
      <c r="X10">
        <v>32886</v>
      </c>
      <c r="Y10">
        <v>33001</v>
      </c>
      <c r="Z10">
        <v>33033</v>
      </c>
      <c r="AA10">
        <v>20722</v>
      </c>
      <c r="AB10">
        <v>21319</v>
      </c>
      <c r="AC10">
        <v>21474</v>
      </c>
      <c r="AD10">
        <v>10708</v>
      </c>
      <c r="AE10">
        <v>10167</v>
      </c>
      <c r="AF10">
        <v>9888</v>
      </c>
    </row>
    <row r="11" spans="1:32" x14ac:dyDescent="0.2">
      <c r="A11">
        <v>10</v>
      </c>
      <c r="B11">
        <v>2555</v>
      </c>
      <c r="C11">
        <v>3005</v>
      </c>
      <c r="D11">
        <v>486812</v>
      </c>
      <c r="E11">
        <v>491008</v>
      </c>
      <c r="F11">
        <v>567236</v>
      </c>
      <c r="G11">
        <v>563801</v>
      </c>
      <c r="H11">
        <v>551862</v>
      </c>
      <c r="I11">
        <v>562891</v>
      </c>
      <c r="J11">
        <v>561793</v>
      </c>
      <c r="K11">
        <v>579270</v>
      </c>
      <c r="L11">
        <v>624911</v>
      </c>
      <c r="M11">
        <v>620196</v>
      </c>
      <c r="N11">
        <v>656233</v>
      </c>
      <c r="O11">
        <v>411164</v>
      </c>
      <c r="P11">
        <v>373269</v>
      </c>
      <c r="Q11">
        <v>344510</v>
      </c>
      <c r="R11">
        <v>205</v>
      </c>
      <c r="S11">
        <v>30520</v>
      </c>
      <c r="T11">
        <v>31170</v>
      </c>
      <c r="U11">
        <v>33445</v>
      </c>
      <c r="V11">
        <v>33165</v>
      </c>
      <c r="W11">
        <v>33029</v>
      </c>
      <c r="X11">
        <v>32819</v>
      </c>
      <c r="Y11">
        <v>32773</v>
      </c>
      <c r="Z11">
        <v>32889</v>
      </c>
      <c r="AA11">
        <v>20480</v>
      </c>
      <c r="AB11">
        <v>20559</v>
      </c>
      <c r="AC11">
        <v>21181</v>
      </c>
      <c r="AD11">
        <v>11030</v>
      </c>
      <c r="AE11">
        <v>10554</v>
      </c>
      <c r="AF11">
        <v>10125</v>
      </c>
    </row>
    <row r="12" spans="1:32" x14ac:dyDescent="0.2">
      <c r="A12">
        <v>11</v>
      </c>
      <c r="B12">
        <v>2556</v>
      </c>
      <c r="C12">
        <v>1523</v>
      </c>
      <c r="D12">
        <v>440454</v>
      </c>
      <c r="E12">
        <v>479512</v>
      </c>
      <c r="F12">
        <v>556810</v>
      </c>
      <c r="G12">
        <v>548309</v>
      </c>
      <c r="H12">
        <v>558496</v>
      </c>
      <c r="I12">
        <v>549918</v>
      </c>
      <c r="J12">
        <v>560722</v>
      </c>
      <c r="K12">
        <v>555667</v>
      </c>
      <c r="L12">
        <v>619008</v>
      </c>
      <c r="M12">
        <v>606877</v>
      </c>
      <c r="N12">
        <v>603859</v>
      </c>
      <c r="O12">
        <v>407104</v>
      </c>
      <c r="P12">
        <v>389854</v>
      </c>
      <c r="Q12">
        <v>365600</v>
      </c>
      <c r="R12">
        <v>60</v>
      </c>
      <c r="S12">
        <v>29639</v>
      </c>
      <c r="T12">
        <v>30484</v>
      </c>
      <c r="U12">
        <v>32663</v>
      </c>
      <c r="V12">
        <v>32514</v>
      </c>
      <c r="W12">
        <v>32496</v>
      </c>
      <c r="X12">
        <v>32160</v>
      </c>
      <c r="Y12">
        <v>32174</v>
      </c>
      <c r="Z12">
        <v>32130</v>
      </c>
      <c r="AA12">
        <v>19841</v>
      </c>
      <c r="AB12">
        <v>19854</v>
      </c>
      <c r="AC12">
        <v>19899</v>
      </c>
      <c r="AD12">
        <v>11036</v>
      </c>
      <c r="AE12">
        <v>10727</v>
      </c>
      <c r="AF12">
        <v>10625</v>
      </c>
    </row>
    <row r="13" spans="1:32" x14ac:dyDescent="0.2">
      <c r="A13">
        <v>12</v>
      </c>
      <c r="B13">
        <v>2557</v>
      </c>
      <c r="C13">
        <v>71292</v>
      </c>
      <c r="D13">
        <v>438196</v>
      </c>
      <c r="E13">
        <v>460838</v>
      </c>
      <c r="F13">
        <v>548551</v>
      </c>
      <c r="G13">
        <v>538231</v>
      </c>
      <c r="H13">
        <v>544006</v>
      </c>
      <c r="I13">
        <v>557500</v>
      </c>
      <c r="J13">
        <v>548747</v>
      </c>
      <c r="K13">
        <v>554543</v>
      </c>
      <c r="L13">
        <v>598563</v>
      </c>
      <c r="M13">
        <v>601161</v>
      </c>
      <c r="N13">
        <v>589861</v>
      </c>
      <c r="O13">
        <v>365375</v>
      </c>
      <c r="P13">
        <v>386146</v>
      </c>
      <c r="Q13">
        <v>381454</v>
      </c>
      <c r="R13">
        <v>55</v>
      </c>
      <c r="S13">
        <v>29661</v>
      </c>
      <c r="T13">
        <v>30328</v>
      </c>
      <c r="U13">
        <v>32563</v>
      </c>
      <c r="V13">
        <v>32352</v>
      </c>
      <c r="W13">
        <v>32302</v>
      </c>
      <c r="X13">
        <v>32205</v>
      </c>
      <c r="Y13">
        <v>32123</v>
      </c>
      <c r="Z13">
        <v>32146</v>
      </c>
      <c r="AA13">
        <v>19521</v>
      </c>
      <c r="AB13">
        <v>19560</v>
      </c>
      <c r="AC13">
        <v>19586</v>
      </c>
      <c r="AD13">
        <v>10496</v>
      </c>
      <c r="AE13">
        <v>10694</v>
      </c>
      <c r="AF13">
        <v>10558</v>
      </c>
    </row>
    <row r="14" spans="1:32" x14ac:dyDescent="0.2">
      <c r="A14">
        <v>13</v>
      </c>
      <c r="B14">
        <v>2558</v>
      </c>
      <c r="C14">
        <v>2239</v>
      </c>
      <c r="D14">
        <v>431237</v>
      </c>
      <c r="E14">
        <v>456852</v>
      </c>
      <c r="F14">
        <v>534888</v>
      </c>
      <c r="G14">
        <v>530776</v>
      </c>
      <c r="H14">
        <v>534628</v>
      </c>
      <c r="I14">
        <v>544105</v>
      </c>
      <c r="J14">
        <v>556789</v>
      </c>
      <c r="K14">
        <v>543209</v>
      </c>
      <c r="L14">
        <v>601361</v>
      </c>
      <c r="M14">
        <v>580907</v>
      </c>
      <c r="N14">
        <v>585565</v>
      </c>
      <c r="O14">
        <v>356729</v>
      </c>
      <c r="P14">
        <v>345487</v>
      </c>
      <c r="Q14">
        <v>376099</v>
      </c>
      <c r="R14">
        <v>129</v>
      </c>
      <c r="S14">
        <v>29557</v>
      </c>
      <c r="T14">
        <v>30259</v>
      </c>
      <c r="U14">
        <v>32523</v>
      </c>
      <c r="V14">
        <v>32328</v>
      </c>
      <c r="W14">
        <v>32245</v>
      </c>
      <c r="X14">
        <v>32146</v>
      </c>
      <c r="Y14">
        <v>32204</v>
      </c>
      <c r="Z14">
        <v>32150</v>
      </c>
      <c r="AA14">
        <v>19766</v>
      </c>
      <c r="AB14">
        <v>19606</v>
      </c>
      <c r="AC14">
        <v>19687</v>
      </c>
      <c r="AD14">
        <v>10563</v>
      </c>
      <c r="AE14">
        <v>10667</v>
      </c>
      <c r="AF14">
        <v>10869</v>
      </c>
    </row>
    <row r="15" spans="1:32" x14ac:dyDescent="0.2">
      <c r="A15">
        <v>14</v>
      </c>
      <c r="B15">
        <v>2559</v>
      </c>
      <c r="C15">
        <v>1536</v>
      </c>
      <c r="D15">
        <v>450186</v>
      </c>
      <c r="E15">
        <v>445841</v>
      </c>
      <c r="F15">
        <v>529785</v>
      </c>
      <c r="G15">
        <v>517723</v>
      </c>
      <c r="H15">
        <v>527262</v>
      </c>
      <c r="I15">
        <v>535179</v>
      </c>
      <c r="J15">
        <v>542880</v>
      </c>
      <c r="K15">
        <v>551347</v>
      </c>
      <c r="L15">
        <v>593653</v>
      </c>
      <c r="M15">
        <v>581468</v>
      </c>
      <c r="N15">
        <v>562387</v>
      </c>
      <c r="O15">
        <v>350178</v>
      </c>
      <c r="P15">
        <v>334194</v>
      </c>
      <c r="Q15">
        <v>332653</v>
      </c>
      <c r="R15">
        <v>62</v>
      </c>
      <c r="S15">
        <v>29817</v>
      </c>
      <c r="T15">
        <v>30267</v>
      </c>
      <c r="U15">
        <v>32677</v>
      </c>
      <c r="V15">
        <v>32252</v>
      </c>
      <c r="W15">
        <v>32208</v>
      </c>
      <c r="X15">
        <v>32114</v>
      </c>
      <c r="Y15">
        <v>32155</v>
      </c>
      <c r="Z15">
        <v>32276</v>
      </c>
      <c r="AA15">
        <v>19796</v>
      </c>
      <c r="AB15">
        <v>19653</v>
      </c>
      <c r="AC15">
        <v>19529</v>
      </c>
      <c r="AD15">
        <v>10563</v>
      </c>
      <c r="AE15">
        <v>10467</v>
      </c>
      <c r="AF15">
        <v>10615</v>
      </c>
    </row>
    <row r="16" spans="1:32" x14ac:dyDescent="0.2">
      <c r="A16">
        <v>15</v>
      </c>
      <c r="B16">
        <v>2560</v>
      </c>
      <c r="C16">
        <v>62754</v>
      </c>
      <c r="D16">
        <v>448293</v>
      </c>
      <c r="E16">
        <v>469887</v>
      </c>
      <c r="F16">
        <v>516621</v>
      </c>
      <c r="G16">
        <v>513370</v>
      </c>
      <c r="H16">
        <v>515301</v>
      </c>
      <c r="I16">
        <v>527408</v>
      </c>
      <c r="J16">
        <v>533992</v>
      </c>
      <c r="K16">
        <v>537997</v>
      </c>
      <c r="L16">
        <v>601639</v>
      </c>
      <c r="M16">
        <v>574633</v>
      </c>
      <c r="N16">
        <v>559758</v>
      </c>
      <c r="O16">
        <v>336720</v>
      </c>
      <c r="P16">
        <v>328291</v>
      </c>
      <c r="Q16">
        <v>320945</v>
      </c>
      <c r="R16">
        <v>7192</v>
      </c>
      <c r="S16">
        <v>29568</v>
      </c>
      <c r="T16">
        <v>30025</v>
      </c>
      <c r="U16">
        <v>32020</v>
      </c>
      <c r="V16">
        <v>31884</v>
      </c>
      <c r="W16">
        <v>31698</v>
      </c>
      <c r="X16">
        <v>31570</v>
      </c>
      <c r="Y16">
        <v>31682</v>
      </c>
      <c r="Z16">
        <v>31769</v>
      </c>
      <c r="AA16">
        <v>19958</v>
      </c>
      <c r="AB16">
        <v>19658</v>
      </c>
      <c r="AC16">
        <v>19567</v>
      </c>
      <c r="AD16">
        <v>10661</v>
      </c>
      <c r="AE16">
        <v>10625</v>
      </c>
      <c r="AF16">
        <v>10539</v>
      </c>
    </row>
    <row r="17" spans="1:32" x14ac:dyDescent="0.2">
      <c r="A17">
        <v>16</v>
      </c>
      <c r="B17">
        <v>2561</v>
      </c>
      <c r="C17">
        <v>84210</v>
      </c>
      <c r="D17">
        <v>410262</v>
      </c>
      <c r="E17">
        <v>465915</v>
      </c>
      <c r="F17">
        <v>539286</v>
      </c>
      <c r="G17">
        <v>500558</v>
      </c>
      <c r="H17">
        <v>510539</v>
      </c>
      <c r="I17">
        <v>515325</v>
      </c>
      <c r="J17">
        <v>525686</v>
      </c>
      <c r="K17">
        <v>529862</v>
      </c>
      <c r="L17">
        <v>587055</v>
      </c>
      <c r="M17">
        <v>583983</v>
      </c>
      <c r="N17">
        <v>555787</v>
      </c>
      <c r="O17">
        <v>337212</v>
      </c>
      <c r="P17">
        <v>317438</v>
      </c>
      <c r="Q17">
        <v>318007</v>
      </c>
      <c r="R17">
        <v>7803</v>
      </c>
      <c r="S17">
        <v>28945</v>
      </c>
      <c r="T17">
        <v>29832</v>
      </c>
      <c r="U17">
        <v>31776</v>
      </c>
      <c r="V17">
        <v>31305</v>
      </c>
      <c r="W17">
        <v>31353</v>
      </c>
      <c r="X17">
        <v>31145</v>
      </c>
      <c r="Y17">
        <v>31210</v>
      </c>
      <c r="Z17">
        <v>31361</v>
      </c>
      <c r="AA17">
        <v>20049</v>
      </c>
      <c r="AB17">
        <v>19770</v>
      </c>
      <c r="AC17">
        <v>19533</v>
      </c>
      <c r="AD17">
        <v>10652</v>
      </c>
      <c r="AE17">
        <v>10533</v>
      </c>
      <c r="AF17">
        <v>10603</v>
      </c>
    </row>
    <row r="18" spans="1:32" x14ac:dyDescent="0.2">
      <c r="A18">
        <v>17</v>
      </c>
      <c r="B18">
        <v>2562</v>
      </c>
      <c r="C18">
        <v>70502</v>
      </c>
      <c r="D18">
        <v>401713</v>
      </c>
      <c r="E18">
        <v>427312</v>
      </c>
      <c r="F18">
        <v>532368</v>
      </c>
      <c r="G18">
        <v>523067</v>
      </c>
      <c r="H18">
        <v>497441</v>
      </c>
      <c r="I18">
        <v>509953</v>
      </c>
      <c r="J18">
        <v>513325</v>
      </c>
      <c r="K18">
        <v>521351</v>
      </c>
      <c r="L18">
        <v>584888</v>
      </c>
      <c r="M18">
        <v>567199</v>
      </c>
      <c r="N18">
        <v>554703</v>
      </c>
      <c r="O18">
        <v>337173</v>
      </c>
      <c r="P18">
        <v>312626</v>
      </c>
      <c r="Q18">
        <v>299539</v>
      </c>
      <c r="R18">
        <v>6410</v>
      </c>
      <c r="S18">
        <v>28777</v>
      </c>
      <c r="T18">
        <v>29396</v>
      </c>
      <c r="U18">
        <v>31746</v>
      </c>
      <c r="V18">
        <v>31435</v>
      </c>
      <c r="W18">
        <v>31095</v>
      </c>
      <c r="X18">
        <v>31139</v>
      </c>
      <c r="Y18">
        <v>31026</v>
      </c>
      <c r="Z18">
        <v>31153</v>
      </c>
      <c r="AA18">
        <v>20041</v>
      </c>
      <c r="AB18">
        <v>19944</v>
      </c>
      <c r="AC18">
        <v>19631</v>
      </c>
      <c r="AD18">
        <v>10724</v>
      </c>
      <c r="AE18">
        <v>10547</v>
      </c>
      <c r="AF18">
        <v>10453</v>
      </c>
    </row>
    <row r="19" spans="1:32" x14ac:dyDescent="0.2">
      <c r="A19">
        <v>18</v>
      </c>
      <c r="B19">
        <v>2563</v>
      </c>
      <c r="C19">
        <v>71292</v>
      </c>
      <c r="D19">
        <v>383915</v>
      </c>
      <c r="E19">
        <v>420753</v>
      </c>
      <c r="F19">
        <v>494601</v>
      </c>
      <c r="G19">
        <v>523327</v>
      </c>
      <c r="H19">
        <v>523968</v>
      </c>
      <c r="I19">
        <v>499775</v>
      </c>
      <c r="J19">
        <v>510580</v>
      </c>
      <c r="K19">
        <v>510891</v>
      </c>
      <c r="L19">
        <v>577813</v>
      </c>
      <c r="M19">
        <v>566311</v>
      </c>
      <c r="N19">
        <v>543566</v>
      </c>
      <c r="O19">
        <v>351697</v>
      </c>
      <c r="P19">
        <v>320005</v>
      </c>
      <c r="Q19">
        <v>302251</v>
      </c>
      <c r="R19">
        <v>6413</v>
      </c>
      <c r="S19">
        <v>28584</v>
      </c>
      <c r="T19">
        <v>29420</v>
      </c>
      <c r="U19">
        <v>31434</v>
      </c>
      <c r="V19">
        <v>31611</v>
      </c>
      <c r="W19">
        <v>31459</v>
      </c>
      <c r="X19">
        <v>31088</v>
      </c>
      <c r="Y19">
        <v>31184</v>
      </c>
      <c r="Z19">
        <v>31165</v>
      </c>
      <c r="AA19">
        <v>20153</v>
      </c>
      <c r="AB19">
        <v>19986</v>
      </c>
      <c r="AC19">
        <v>19852</v>
      </c>
      <c r="AD19">
        <v>11013</v>
      </c>
      <c r="AE19">
        <v>10716</v>
      </c>
      <c r="AF19">
        <v>10533</v>
      </c>
    </row>
    <row r="20" spans="1:32" x14ac:dyDescent="0.2">
      <c r="A20">
        <v>19</v>
      </c>
      <c r="B20">
        <v>2564</v>
      </c>
      <c r="C20" s="93">
        <v>97737</v>
      </c>
      <c r="D20" s="93">
        <v>369894</v>
      </c>
      <c r="E20" s="93">
        <v>404530</v>
      </c>
      <c r="F20" s="93">
        <v>483601</v>
      </c>
      <c r="G20" s="93">
        <v>489365</v>
      </c>
      <c r="H20" s="93">
        <v>525533</v>
      </c>
      <c r="I20" s="93">
        <v>527230</v>
      </c>
      <c r="J20" s="93">
        <v>501200</v>
      </c>
      <c r="K20" s="93">
        <v>509953</v>
      </c>
      <c r="L20" s="93">
        <v>571258</v>
      </c>
      <c r="M20" s="93">
        <v>565988</v>
      </c>
      <c r="N20" s="93">
        <v>551024</v>
      </c>
      <c r="O20" s="94">
        <v>364408</v>
      </c>
      <c r="P20" s="94">
        <v>338397</v>
      </c>
      <c r="Q20" s="94">
        <v>312081</v>
      </c>
      <c r="R20" s="94">
        <v>10705</v>
      </c>
      <c r="S20" s="94">
        <v>28334</v>
      </c>
      <c r="T20" s="94">
        <v>29060</v>
      </c>
      <c r="U20" s="94">
        <v>31265</v>
      </c>
      <c r="V20" s="94">
        <v>31202</v>
      </c>
      <c r="W20" s="94">
        <v>31497</v>
      </c>
      <c r="X20" s="94">
        <v>31363</v>
      </c>
      <c r="Y20" s="94">
        <v>31084</v>
      </c>
      <c r="Z20" s="94">
        <v>31211</v>
      </c>
      <c r="AA20" s="94">
        <v>20119</v>
      </c>
      <c r="AB20" s="94">
        <v>20037</v>
      </c>
      <c r="AC20" s="94">
        <v>19885</v>
      </c>
      <c r="AD20" s="94">
        <v>11257</v>
      </c>
      <c r="AE20" s="94">
        <v>10963</v>
      </c>
      <c r="AF20">
        <v>10691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03</vt:lpstr>
      <vt:lpstr>stat_03_info</vt:lpstr>
      <vt:lpstr>stat_03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cp:lastPrinted>2017-11-03T06:59:10Z</cp:lastPrinted>
  <dcterms:created xsi:type="dcterms:W3CDTF">2006-12-19T23:09:01Z</dcterms:created>
  <dcterms:modified xsi:type="dcterms:W3CDTF">2022-07-06T07:51:56Z</dcterms:modified>
</cp:coreProperties>
</file>