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ตาราง\"/>
    </mc:Choice>
  </mc:AlternateContent>
  <xr:revisionPtr revIDLastSave="0" documentId="13_ncr:1_{7B6B4361-5FD1-469D-B3FD-E4ED9984172E}" xr6:coauthVersionLast="36" xr6:coauthVersionMax="36" xr10:uidLastSave="{00000000-0000-0000-0000-000000000000}"/>
  <bookViews>
    <workbookView xWindow="0" yWindow="0" windowWidth="20490" windowHeight="8130" xr2:uid="{00000000-000D-0000-FFFF-FFFF00000000}"/>
  </bookViews>
  <sheets>
    <sheet name="12" sheetId="2" r:id="rId1"/>
    <sheet name="63_1" sheetId="5" r:id="rId2"/>
  </sheets>
  <calcPr calcId="191029"/>
</workbook>
</file>

<file path=xl/calcChain.xml><?xml version="1.0" encoding="utf-8"?>
<calcChain xmlns="http://schemas.openxmlformats.org/spreadsheetml/2006/main">
  <c r="T54" i="2" l="1"/>
  <c r="Q54" i="2"/>
  <c r="X53" i="2"/>
  <c r="W53" i="2"/>
  <c r="W52" i="2"/>
  <c r="W54" i="2" s="1"/>
  <c r="V53" i="2"/>
  <c r="V52" i="2"/>
  <c r="V54" i="2" s="1"/>
  <c r="U53" i="2"/>
  <c r="U52" i="2"/>
  <c r="U54" i="2" s="1"/>
  <c r="T53" i="2"/>
  <c r="T52" i="2"/>
  <c r="S53" i="2"/>
  <c r="S52" i="2"/>
  <c r="S54" i="2" s="1"/>
  <c r="R53" i="2"/>
  <c r="R52" i="2"/>
  <c r="X52" i="2" s="1"/>
  <c r="X51" i="2"/>
  <c r="X50" i="2"/>
  <c r="X49" i="2"/>
  <c r="X48" i="2"/>
  <c r="X47" i="2"/>
  <c r="X46" i="2"/>
  <c r="V45" i="2"/>
  <c r="U45" i="2"/>
  <c r="N45" i="2"/>
  <c r="M45" i="2"/>
  <c r="G45" i="2"/>
  <c r="W44" i="2"/>
  <c r="W45" i="2" s="1"/>
  <c r="W43" i="2"/>
  <c r="V44" i="2"/>
  <c r="V43" i="2"/>
  <c r="U44" i="2"/>
  <c r="U43" i="2"/>
  <c r="T44" i="2"/>
  <c r="T43" i="2"/>
  <c r="T45" i="2" s="1"/>
  <c r="S44" i="2"/>
  <c r="S43" i="2"/>
  <c r="S45" i="2" s="1"/>
  <c r="R44" i="2"/>
  <c r="R43" i="2"/>
  <c r="R45" i="2" s="1"/>
  <c r="Q44" i="2"/>
  <c r="Q45" i="2" s="1"/>
  <c r="Q43" i="2"/>
  <c r="P44" i="2"/>
  <c r="P43" i="2"/>
  <c r="P45" i="2" s="1"/>
  <c r="O44" i="2"/>
  <c r="O45" i="2" s="1"/>
  <c r="O43" i="2"/>
  <c r="N44" i="2"/>
  <c r="N43" i="2"/>
  <c r="M44" i="2"/>
  <c r="M43" i="2"/>
  <c r="L44" i="2"/>
  <c r="L43" i="2"/>
  <c r="L45" i="2" s="1"/>
  <c r="J44" i="2"/>
  <c r="J43" i="2"/>
  <c r="J45" i="2" s="1"/>
  <c r="I44" i="2"/>
  <c r="I43" i="2"/>
  <c r="I45" i="2" s="1"/>
  <c r="H44" i="2"/>
  <c r="H45" i="2" s="1"/>
  <c r="H43" i="2"/>
  <c r="X42" i="2"/>
  <c r="X41" i="2"/>
  <c r="X40" i="2"/>
  <c r="X39" i="2"/>
  <c r="X38" i="2"/>
  <c r="X37" i="2"/>
  <c r="W36" i="2"/>
  <c r="U36" i="2"/>
  <c r="M36" i="2"/>
  <c r="G35" i="2"/>
  <c r="F36" i="2"/>
  <c r="W35" i="2"/>
  <c r="W34" i="2"/>
  <c r="V35" i="2"/>
  <c r="V34" i="2"/>
  <c r="V36" i="2" s="1"/>
  <c r="U35" i="2"/>
  <c r="U34" i="2"/>
  <c r="T35" i="2"/>
  <c r="T34" i="2"/>
  <c r="T36" i="2" s="1"/>
  <c r="S35" i="2"/>
  <c r="S34" i="2"/>
  <c r="S36" i="2" s="1"/>
  <c r="R35" i="2"/>
  <c r="R34" i="2"/>
  <c r="R36" i="2" s="1"/>
  <c r="Q35" i="2"/>
  <c r="Q34" i="2"/>
  <c r="Q36" i="2" s="1"/>
  <c r="P35" i="2"/>
  <c r="P34" i="2"/>
  <c r="P36" i="2" s="1"/>
  <c r="O35" i="2"/>
  <c r="O34" i="2"/>
  <c r="O36" i="2" s="1"/>
  <c r="N35" i="2"/>
  <c r="N34" i="2"/>
  <c r="N36" i="2" s="1"/>
  <c r="M35" i="2"/>
  <c r="M34" i="2"/>
  <c r="L35" i="2"/>
  <c r="L34" i="2"/>
  <c r="L36" i="2" s="1"/>
  <c r="K35" i="2"/>
  <c r="K34" i="2"/>
  <c r="K36" i="2" s="1"/>
  <c r="J35" i="2"/>
  <c r="J34" i="2"/>
  <c r="J36" i="2" s="1"/>
  <c r="I35" i="2"/>
  <c r="I34" i="2"/>
  <c r="I36" i="2" s="1"/>
  <c r="H35" i="2"/>
  <c r="H34" i="2"/>
  <c r="H36" i="2" s="1"/>
  <c r="G34" i="2"/>
  <c r="G36" i="2" s="1"/>
  <c r="F35" i="2"/>
  <c r="F34" i="2"/>
  <c r="X33" i="2"/>
  <c r="X32" i="2"/>
  <c r="X31" i="2"/>
  <c r="X30" i="2"/>
  <c r="X29" i="2"/>
  <c r="X28" i="2"/>
  <c r="V27" i="2"/>
  <c r="R27" i="2"/>
  <c r="N27" i="2"/>
  <c r="J27" i="2"/>
  <c r="F27" i="2"/>
  <c r="W26" i="2"/>
  <c r="W25" i="2"/>
  <c r="W27" i="2" s="1"/>
  <c r="V26" i="2"/>
  <c r="V25" i="2"/>
  <c r="U26" i="2"/>
  <c r="U25" i="2"/>
  <c r="U27" i="2" s="1"/>
  <c r="T26" i="2"/>
  <c r="T25" i="2"/>
  <c r="T27" i="2" s="1"/>
  <c r="S26" i="2"/>
  <c r="S25" i="2"/>
  <c r="S27" i="2" s="1"/>
  <c r="R26" i="2"/>
  <c r="R25" i="2"/>
  <c r="Q26" i="2"/>
  <c r="Q25" i="2"/>
  <c r="Q27" i="2" s="1"/>
  <c r="P26" i="2"/>
  <c r="P25" i="2"/>
  <c r="P27" i="2" s="1"/>
  <c r="O26" i="2"/>
  <c r="O25" i="2"/>
  <c r="O27" i="2" s="1"/>
  <c r="N26" i="2"/>
  <c r="N25" i="2"/>
  <c r="M26" i="2"/>
  <c r="M25" i="2"/>
  <c r="M27" i="2" s="1"/>
  <c r="L26" i="2"/>
  <c r="L25" i="2"/>
  <c r="L27" i="2" s="1"/>
  <c r="K26" i="2"/>
  <c r="K25" i="2"/>
  <c r="K27" i="2" s="1"/>
  <c r="J26" i="2"/>
  <c r="J25" i="2"/>
  <c r="I26" i="2"/>
  <c r="I25" i="2"/>
  <c r="I27" i="2" s="1"/>
  <c r="H26" i="2"/>
  <c r="H25" i="2"/>
  <c r="H27" i="2" s="1"/>
  <c r="G26" i="2"/>
  <c r="G25" i="2"/>
  <c r="X25" i="2" s="1"/>
  <c r="F26" i="2"/>
  <c r="X26" i="2" s="1"/>
  <c r="F25" i="2"/>
  <c r="X24" i="2"/>
  <c r="X23" i="2"/>
  <c r="X22" i="2"/>
  <c r="X21" i="2"/>
  <c r="X20" i="2"/>
  <c r="X19" i="2"/>
  <c r="X18" i="2"/>
  <c r="X17" i="2"/>
  <c r="X16" i="2"/>
  <c r="X15" i="2"/>
  <c r="X14" i="2"/>
  <c r="X13" i="2"/>
  <c r="X36" i="2" l="1"/>
  <c r="X45" i="2"/>
  <c r="X27" i="2"/>
  <c r="X34" i="2"/>
  <c r="X43" i="2"/>
  <c r="X35" i="2"/>
  <c r="X44" i="2"/>
  <c r="R54" i="2"/>
  <c r="X54" i="2" s="1"/>
  <c r="G27" i="2"/>
  <c r="V11" i="2"/>
  <c r="U11" i="2"/>
  <c r="R11" i="2"/>
  <c r="Q11" i="2"/>
  <c r="Q12" i="2" s="1"/>
  <c r="Q55" i="2" s="1"/>
  <c r="P11" i="2"/>
  <c r="P12" i="2" s="1"/>
  <c r="P55" i="2" s="1"/>
  <c r="O11" i="2"/>
  <c r="N11" i="2"/>
  <c r="M11" i="2"/>
  <c r="L11" i="2"/>
  <c r="K11" i="2"/>
  <c r="J11" i="2"/>
  <c r="J12" i="2" s="1"/>
  <c r="J55" i="2" s="1"/>
  <c r="I11" i="2"/>
  <c r="I12" i="2" s="1"/>
  <c r="I55" i="2" s="1"/>
  <c r="H11" i="2"/>
  <c r="H12" i="2" s="1"/>
  <c r="H55" i="2" s="1"/>
  <c r="G11" i="2"/>
  <c r="F11" i="2"/>
  <c r="E11" i="2"/>
  <c r="C10" i="2"/>
  <c r="C12" i="2" s="1"/>
  <c r="C55" i="2" s="1"/>
  <c r="D10" i="2"/>
  <c r="D12" i="2" s="1"/>
  <c r="E10" i="2"/>
  <c r="F10" i="2"/>
  <c r="F12" i="2" s="1"/>
  <c r="F55" i="2" s="1"/>
  <c r="G10" i="2"/>
  <c r="G12" i="2" s="1"/>
  <c r="G55" i="2" s="1"/>
  <c r="H10" i="2"/>
  <c r="I10" i="2"/>
  <c r="J10" i="2"/>
  <c r="K10" i="2"/>
  <c r="K12" i="2" s="1"/>
  <c r="K55" i="2" s="1"/>
  <c r="L10" i="2"/>
  <c r="L12" i="2" s="1"/>
  <c r="L55" i="2" s="1"/>
  <c r="M10" i="2"/>
  <c r="M12" i="2" s="1"/>
  <c r="M55" i="2" s="1"/>
  <c r="N10" i="2"/>
  <c r="N12" i="2" s="1"/>
  <c r="N55" i="2" s="1"/>
  <c r="O10" i="2"/>
  <c r="O12" i="2" s="1"/>
  <c r="P10" i="2"/>
  <c r="Q10" i="2"/>
  <c r="R10" i="2"/>
  <c r="R12" i="2" s="1"/>
  <c r="R55" i="2" s="1"/>
  <c r="S10" i="2"/>
  <c r="S12" i="2" s="1"/>
  <c r="S55" i="2" s="1"/>
  <c r="T10" i="2"/>
  <c r="T12" i="2" s="1"/>
  <c r="T55" i="2" s="1"/>
  <c r="U10" i="2"/>
  <c r="U12" i="2" s="1"/>
  <c r="U55" i="2" s="1"/>
  <c r="V10" i="2"/>
  <c r="V12" i="2" s="1"/>
  <c r="V55" i="2" s="1"/>
  <c r="W10" i="2"/>
  <c r="W12" i="2" s="1"/>
  <c r="W55" i="2" s="1"/>
  <c r="O55" i="2" l="1"/>
  <c r="X10" i="2"/>
  <c r="D55" i="2"/>
  <c r="E12" i="2"/>
  <c r="E55" i="2" s="1"/>
  <c r="X11" i="2"/>
  <c r="X12" i="2" l="1"/>
  <c r="X55" i="2" s="1"/>
  <c r="X9" i="2" l="1"/>
  <c r="X8" i="2"/>
  <c r="X7" i="2"/>
  <c r="X6" i="2"/>
  <c r="X5" i="2"/>
  <c r="X4" i="2"/>
  <c r="X37" i="5" l="1"/>
  <c r="X36" i="5"/>
  <c r="X35" i="5"/>
  <c r="X34" i="5"/>
  <c r="X33" i="5"/>
  <c r="X32" i="5"/>
  <c r="X31" i="5"/>
  <c r="X30" i="5"/>
  <c r="X29" i="5"/>
  <c r="X28" i="5"/>
  <c r="X27" i="5"/>
  <c r="X26" i="5"/>
  <c r="X25" i="5"/>
  <c r="X24" i="5"/>
  <c r="X23" i="5"/>
  <c r="X22" i="5"/>
  <c r="X21" i="5"/>
  <c r="X20" i="5"/>
  <c r="X19" i="5"/>
  <c r="X18" i="5"/>
  <c r="X17" i="5"/>
  <c r="X16" i="5"/>
  <c r="X15" i="5"/>
  <c r="X14" i="5"/>
  <c r="X13" i="5"/>
  <c r="X12" i="5"/>
  <c r="X11" i="5"/>
  <c r="X10" i="5"/>
  <c r="X9" i="5"/>
  <c r="X8" i="5"/>
  <c r="X7" i="5"/>
  <c r="X6" i="5"/>
  <c r="X5" i="5"/>
  <c r="X4" i="5"/>
  <c r="X3" i="5"/>
  <c r="X2" i="5"/>
  <c r="X38" i="5" s="1"/>
</calcChain>
</file>

<file path=xl/sharedStrings.xml><?xml version="1.0" encoding="utf-8"?>
<sst xmlns="http://schemas.openxmlformats.org/spreadsheetml/2006/main" count="163" uniqueCount="98">
  <si>
    <t>ชั้น</t>
  </si>
  <si>
    <t>รวม</t>
  </si>
  <si>
    <t>รวมทั้งสิ้น</t>
  </si>
  <si>
    <t>อนุบาล 1</t>
  </si>
  <si>
    <t>อนุบาล 3</t>
  </si>
  <si>
    <t>รวมก่อนประถมศึกษา</t>
  </si>
  <si>
    <t>ประถมศึกษาปีที่ 1</t>
  </si>
  <si>
    <t>ประถมศึกษาปีที่ 2</t>
  </si>
  <si>
    <t>ประถมศึกษาปีที่ 3</t>
  </si>
  <si>
    <t>ประถมศึกษาปีที่ 4</t>
  </si>
  <si>
    <t>ประถมศึกษาปีที่ 5</t>
  </si>
  <si>
    <t>ประถมศึกษาปีที่ 6</t>
  </si>
  <si>
    <t>รวมประถมศึกษา</t>
  </si>
  <si>
    <t>มัธยมศึกษาปีที่ 1</t>
  </si>
  <si>
    <t>มัธยมศึกษาปีที่ 2</t>
  </si>
  <si>
    <t>มัธยมศึกษาปีที่ 3</t>
  </si>
  <si>
    <t>รวมมัธยมศึกษาตอนต้น</t>
  </si>
  <si>
    <t>รวมมัธยมศึกษาตอนปลาย</t>
  </si>
  <si>
    <t>มัธยมศึกษาปีที่ 4</t>
  </si>
  <si>
    <t>มัธยมศึกษาปีที่ 5</t>
  </si>
  <si>
    <t>มัธยมศึกษาปีที่ 6</t>
  </si>
  <si>
    <t>อนุบาล 2</t>
  </si>
  <si>
    <t>ชาย</t>
  </si>
  <si>
    <t>หญิง</t>
  </si>
  <si>
    <t>เพศ</t>
  </si>
  <si>
    <t>อายุ(ปี)</t>
  </si>
  <si>
    <t>ประเภท</t>
  </si>
  <si>
    <t>อ.1 ชาย</t>
  </si>
  <si>
    <t>อ.1 หญิง</t>
  </si>
  <si>
    <t>อ.2 ชาย</t>
  </si>
  <si>
    <t>อ.2 หญิง</t>
  </si>
  <si>
    <t>อ.3 ชาย</t>
  </si>
  <si>
    <t>อ.3 หญิง</t>
  </si>
  <si>
    <t>ป.1 ชาย</t>
  </si>
  <si>
    <t>ป.1 หญิง</t>
  </si>
  <si>
    <t>ป.2 ชาย</t>
  </si>
  <si>
    <t>ป.2 หญิง</t>
  </si>
  <si>
    <t>ป.3 ชาย</t>
  </si>
  <si>
    <t>ป.3 หญิง</t>
  </si>
  <si>
    <t>ป.4 ชาย</t>
  </si>
  <si>
    <t>ป.4 หญิง</t>
  </si>
  <si>
    <t>ป.5 ชาย</t>
  </si>
  <si>
    <t>ป.5 หญิง</t>
  </si>
  <si>
    <t>ป.6 ชาย</t>
  </si>
  <si>
    <t>ป.6 หญิง</t>
  </si>
  <si>
    <t>ม.1 ชาย</t>
  </si>
  <si>
    <t>ม.1 หญิง</t>
  </si>
  <si>
    <t>ม.2 ชาย</t>
  </si>
  <si>
    <t>ม.2 หญิง</t>
  </si>
  <si>
    <t>ม.3 ชาย</t>
  </si>
  <si>
    <t>ม.3 หญิง</t>
  </si>
  <si>
    <t>ม.4 ชาย</t>
  </si>
  <si>
    <t>ม.4 หญิง</t>
  </si>
  <si>
    <t>ม.5 ชาย</t>
  </si>
  <si>
    <t>ม.5 หญิง</t>
  </si>
  <si>
    <t>ม.6 ชาย</t>
  </si>
  <si>
    <t>ม.6 หญิง</t>
  </si>
  <si>
    <t>ปวช.1 ชาย</t>
  </si>
  <si>
    <t>ปวช.1 หญิง</t>
  </si>
  <si>
    <t>ปวช.2 ชาย</t>
  </si>
  <si>
    <t>ปวช.2 หญิง</t>
  </si>
  <si>
    <t>ปวช.3 ชาย</t>
  </si>
  <si>
    <t>ปวช.3 หญิง</t>
  </si>
  <si>
    <t>รวมทั้งหมด ชาย</t>
  </si>
  <si>
    <t>รวมทั้งหมด หญิง</t>
  </si>
  <si>
    <t>รวมทั้งหมด</t>
  </si>
  <si>
    <t>นักเรียนทั้งหมด</t>
  </si>
  <si>
    <t>น้อยกว่า 2 ปี</t>
  </si>
  <si>
    <t>2 ปี</t>
  </si>
  <si>
    <t>3 ปี</t>
  </si>
  <si>
    <t>4 ปี</t>
  </si>
  <si>
    <t>5 ปี</t>
  </si>
  <si>
    <t>6 ปี</t>
  </si>
  <si>
    <t>7 ปี</t>
  </si>
  <si>
    <t>8 ปี</t>
  </si>
  <si>
    <t>9 ปี</t>
  </si>
  <si>
    <t>10 ปี</t>
  </si>
  <si>
    <t>11 ปี</t>
  </si>
  <si>
    <t>12 ปี</t>
  </si>
  <si>
    <t>13 ปี</t>
  </si>
  <si>
    <t>14 ปี</t>
  </si>
  <si>
    <t>15 ปี</t>
  </si>
  <si>
    <t>16 ปี</t>
  </si>
  <si>
    <t>17 ปี</t>
  </si>
  <si>
    <t>18 ปี</t>
  </si>
  <si>
    <t>19 ปี</t>
  </si>
  <si>
    <t>20 ปี</t>
  </si>
  <si>
    <t>20 ปีขึ้นไป</t>
  </si>
  <si>
    <t>รวมประถมศึกษา ทั้งสิ้น</t>
  </si>
  <si>
    <t>รวมมัธยมศึกษาตอนปลายทั้งสิ้น</t>
  </si>
  <si>
    <t>รวมมัธยมศึกษาตอนต้นทั้งสิ้น</t>
  </si>
  <si>
    <t>รวมก่อนประถมศึกษาทั้งสิ้น</t>
  </si>
  <si>
    <t>ปวช.1</t>
  </si>
  <si>
    <t>ปวช.2</t>
  </si>
  <si>
    <t>ปวช.3</t>
  </si>
  <si>
    <t>รวม ปวช</t>
  </si>
  <si>
    <t>รวม ปวช ทั้งสิ้น</t>
  </si>
  <si>
    <t>ตารางที่ 12 จำนวนนักเรียน จำแนกเพศ รายอายุ รายชั้น ปีการศึกษา 2565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</si>
</sst>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_-* #,##0_-;\-* #,##0_-;_-* &quot;-&quot;??_-;_-@_-"/>
  </numFmts>
  <fonts count="7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6"/>
      <color theme="1"/>
      <name val="TH SarabunPSK"/>
      <family val="2"/>
    </font>
    <font>
      <sz val="14"/>
      <color theme="1"/>
      <name val="TH SarabunPSK"/>
      <family val="2"/>
    </font>
    <font>
      <sz val="14"/>
      <name val="TH SarabunPSK"/>
      <family val="2"/>
    </font>
    <font>
      <b/>
      <sz val="14"/>
      <color theme="1"/>
      <name val="TH SarabunPSK"/>
      <family val="2"/>
    </font>
    <font>
      <sz val="8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2">
    <xf numFmtId="0" fontId="0" fillId="0" borderId="0" xfId="0"/>
    <xf numFmtId="187" fontId="3" fillId="0" borderId="0" xfId="1" applyNumberFormat="1" applyFont="1" applyFill="1"/>
    <xf numFmtId="187" fontId="3" fillId="0" borderId="2" xfId="1" applyNumberFormat="1" applyFont="1" applyFill="1" applyBorder="1"/>
    <xf numFmtId="187" fontId="3" fillId="0" borderId="3" xfId="1" applyNumberFormat="1" applyFont="1" applyFill="1" applyBorder="1"/>
    <xf numFmtId="187" fontId="3" fillId="0" borderId="10" xfId="1" applyNumberFormat="1" applyFont="1" applyFill="1" applyBorder="1"/>
    <xf numFmtId="0" fontId="3" fillId="0" borderId="4" xfId="0" applyFont="1" applyBorder="1" applyAlignment="1">
      <alignment horizontal="left" vertical="center"/>
    </xf>
    <xf numFmtId="187" fontId="3" fillId="0" borderId="4" xfId="1" applyNumberFormat="1" applyFont="1" applyFill="1" applyBorder="1"/>
    <xf numFmtId="187" fontId="3" fillId="0" borderId="6" xfId="1" applyNumberFormat="1" applyFont="1" applyFill="1" applyBorder="1"/>
    <xf numFmtId="187" fontId="3" fillId="0" borderId="5" xfId="1" applyNumberFormat="1" applyFont="1" applyFill="1" applyBorder="1"/>
    <xf numFmtId="187" fontId="4" fillId="0" borderId="2" xfId="1" applyNumberFormat="1" applyFont="1" applyFill="1" applyBorder="1"/>
    <xf numFmtId="187" fontId="4" fillId="0" borderId="0" xfId="1" applyNumberFormat="1" applyFont="1" applyFill="1"/>
    <xf numFmtId="187" fontId="4" fillId="0" borderId="3" xfId="1" applyNumberFormat="1" applyFont="1" applyFill="1" applyBorder="1"/>
    <xf numFmtId="187" fontId="4" fillId="0" borderId="10" xfId="1" applyNumberFormat="1" applyFont="1" applyFill="1" applyBorder="1"/>
    <xf numFmtId="187" fontId="4" fillId="0" borderId="5" xfId="1" applyNumberFormat="1" applyFont="1" applyFill="1" applyBorder="1"/>
    <xf numFmtId="187" fontId="4" fillId="0" borderId="4" xfId="1" applyNumberFormat="1" applyFont="1" applyFill="1" applyBorder="1"/>
    <xf numFmtId="0" fontId="5" fillId="0" borderId="6" xfId="0" applyFont="1" applyBorder="1" applyAlignment="1">
      <alignment horizontal="center"/>
    </xf>
    <xf numFmtId="187" fontId="5" fillId="0" borderId="0" xfId="1" applyNumberFormat="1" applyFont="1" applyFill="1"/>
    <xf numFmtId="49" fontId="5" fillId="0" borderId="7" xfId="1" applyNumberFormat="1" applyFont="1" applyFill="1" applyBorder="1" applyAlignment="1">
      <alignment horizontal="center"/>
    </xf>
    <xf numFmtId="187" fontId="5" fillId="0" borderId="7" xfId="1" applyNumberFormat="1" applyFont="1" applyFill="1" applyBorder="1"/>
    <xf numFmtId="187" fontId="5" fillId="0" borderId="1" xfId="1" applyNumberFormat="1" applyFont="1" applyFill="1" applyBorder="1"/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1" fontId="4" fillId="0" borderId="2" xfId="1" applyNumberFormat="1" applyFont="1" applyFill="1" applyBorder="1"/>
    <xf numFmtId="1" fontId="3" fillId="0" borderId="2" xfId="1" applyNumberFormat="1" applyFont="1" applyFill="1" applyBorder="1"/>
    <xf numFmtId="1" fontId="4" fillId="0" borderId="3" xfId="1" applyNumberFormat="1" applyFont="1" applyFill="1" applyBorder="1"/>
    <xf numFmtId="1" fontId="4" fillId="0" borderId="10" xfId="1" applyNumberFormat="1" applyFont="1" applyFill="1" applyBorder="1"/>
    <xf numFmtId="1" fontId="3" fillId="0" borderId="10" xfId="1" applyNumberFormat="1" applyFont="1" applyFill="1" applyBorder="1"/>
    <xf numFmtId="1" fontId="4" fillId="0" borderId="5" xfId="1" applyNumberFormat="1" applyFont="1" applyFill="1" applyBorder="1"/>
    <xf numFmtId="1" fontId="4" fillId="0" borderId="4" xfId="1" applyNumberFormat="1" applyFont="1" applyFill="1" applyBorder="1"/>
    <xf numFmtId="187" fontId="2" fillId="0" borderId="0" xfId="1" applyNumberFormat="1" applyFont="1" applyFill="1" applyBorder="1" applyAlignment="1">
      <alignment horizont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187" fontId="5" fillId="0" borderId="1" xfId="1" applyNumberFormat="1" applyFont="1" applyFill="1" applyBorder="1" applyAlignment="1">
      <alignment horizontal="center" vertical="center"/>
    </xf>
    <xf numFmtId="187" fontId="5" fillId="0" borderId="7" xfId="1" applyNumberFormat="1" applyFont="1" applyFill="1" applyBorder="1" applyAlignment="1">
      <alignment horizontal="center" vertical="center"/>
    </xf>
    <xf numFmtId="187" fontId="5" fillId="0" borderId="12" xfId="1" applyNumberFormat="1" applyFont="1" applyFill="1" applyBorder="1" applyAlignment="1">
      <alignment horizontal="center"/>
    </xf>
    <xf numFmtId="187" fontId="5" fillId="0" borderId="11" xfId="1" applyNumberFormat="1" applyFont="1" applyFill="1" applyBorder="1" applyAlignment="1">
      <alignment horizontal="center"/>
    </xf>
    <xf numFmtId="0" fontId="3" fillId="0" borderId="1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187" fontId="3" fillId="0" borderId="2" xfId="1" quotePrefix="1" applyNumberFormat="1" applyFont="1" applyFill="1" applyBorder="1" applyAlignment="1">
      <alignment horizontal="right"/>
    </xf>
    <xf numFmtId="187" fontId="3" fillId="0" borderId="3" xfId="1" quotePrefix="1" applyNumberFormat="1" applyFont="1" applyFill="1" applyBorder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55"/>
  <sheetViews>
    <sheetView tabSelected="1" zoomScale="90" zoomScaleNormal="90" workbookViewId="0">
      <pane ySplit="1" topLeftCell="A2" activePane="bottomLeft" state="frozen"/>
      <selection pane="bottomLeft" activeCell="H9" sqref="H9"/>
    </sheetView>
  </sheetViews>
  <sheetFormatPr defaultColWidth="13.75" defaultRowHeight="21.75" x14ac:dyDescent="0.5"/>
  <cols>
    <col min="1" max="1" width="16.875" style="1" bestFit="1" customWidth="1"/>
    <col min="2" max="2" width="4.75" style="1" bestFit="1" customWidth="1"/>
    <col min="3" max="3" width="9.375" style="1" customWidth="1"/>
    <col min="4" max="10" width="7.75" style="1" bestFit="1" customWidth="1"/>
    <col min="11" max="12" width="8.75" style="1" bestFit="1" customWidth="1"/>
    <col min="13" max="14" width="7.75" style="1" bestFit="1" customWidth="1"/>
    <col min="15" max="15" width="8.75" style="1" bestFit="1" customWidth="1"/>
    <col min="16" max="18" width="7.75" style="1" bestFit="1" customWidth="1"/>
    <col min="19" max="19" width="7.5" style="1" bestFit="1" customWidth="1"/>
    <col min="20" max="20" width="9" style="1" bestFit="1" customWidth="1"/>
    <col min="21" max="23" width="7.75" style="1" bestFit="1" customWidth="1"/>
    <col min="24" max="24" width="9" style="1" bestFit="1" customWidth="1"/>
    <col min="25" max="16384" width="13.75" style="1"/>
  </cols>
  <sheetData>
    <row r="1" spans="1:24" ht="24" x14ac:dyDescent="0.55000000000000004">
      <c r="A1" s="35" t="s">
        <v>97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</row>
    <row r="2" spans="1:24" s="16" customFormat="1" x14ac:dyDescent="0.5">
      <c r="A2" s="44" t="s">
        <v>0</v>
      </c>
      <c r="B2" s="44" t="s">
        <v>24</v>
      </c>
      <c r="C2" s="46" t="s">
        <v>25</v>
      </c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</row>
    <row r="3" spans="1:24" s="16" customFormat="1" x14ac:dyDescent="0.5">
      <c r="A3" s="45"/>
      <c r="B3" s="45"/>
      <c r="C3" s="17" t="s">
        <v>67</v>
      </c>
      <c r="D3" s="17" t="s">
        <v>68</v>
      </c>
      <c r="E3" s="17" t="s">
        <v>69</v>
      </c>
      <c r="F3" s="17" t="s">
        <v>70</v>
      </c>
      <c r="G3" s="17" t="s">
        <v>71</v>
      </c>
      <c r="H3" s="17" t="s">
        <v>72</v>
      </c>
      <c r="I3" s="17" t="s">
        <v>73</v>
      </c>
      <c r="J3" s="17" t="s">
        <v>74</v>
      </c>
      <c r="K3" s="17" t="s">
        <v>75</v>
      </c>
      <c r="L3" s="17" t="s">
        <v>76</v>
      </c>
      <c r="M3" s="17" t="s">
        <v>77</v>
      </c>
      <c r="N3" s="17" t="s">
        <v>78</v>
      </c>
      <c r="O3" s="17" t="s">
        <v>79</v>
      </c>
      <c r="P3" s="17" t="s">
        <v>80</v>
      </c>
      <c r="Q3" s="17" t="s">
        <v>81</v>
      </c>
      <c r="R3" s="17" t="s">
        <v>82</v>
      </c>
      <c r="S3" s="17" t="s">
        <v>83</v>
      </c>
      <c r="T3" s="17" t="s">
        <v>84</v>
      </c>
      <c r="U3" s="17" t="s">
        <v>85</v>
      </c>
      <c r="V3" s="17" t="s">
        <v>86</v>
      </c>
      <c r="W3" s="17" t="s">
        <v>87</v>
      </c>
      <c r="X3" s="17" t="s">
        <v>1</v>
      </c>
    </row>
    <row r="4" spans="1:24" x14ac:dyDescent="0.5">
      <c r="A4" s="48" t="s">
        <v>3</v>
      </c>
      <c r="B4" s="20" t="s">
        <v>22</v>
      </c>
      <c r="C4" s="2">
        <v>29</v>
      </c>
      <c r="D4" s="2">
        <v>120</v>
      </c>
      <c r="E4" s="2">
        <v>11988</v>
      </c>
      <c r="F4" s="2">
        <v>26266</v>
      </c>
      <c r="G4" s="2">
        <v>1570</v>
      </c>
      <c r="H4" s="2">
        <v>1138</v>
      </c>
      <c r="I4" s="2">
        <v>1052</v>
      </c>
      <c r="J4" s="2">
        <v>1197</v>
      </c>
      <c r="K4" s="2">
        <v>1040</v>
      </c>
      <c r="L4" s="2">
        <v>1067</v>
      </c>
      <c r="M4" s="2">
        <v>889</v>
      </c>
      <c r="N4" s="2">
        <v>829</v>
      </c>
      <c r="O4" s="2">
        <v>844</v>
      </c>
      <c r="P4" s="2">
        <v>842</v>
      </c>
      <c r="Q4" s="2">
        <v>844</v>
      </c>
      <c r="R4" s="2">
        <v>827</v>
      </c>
      <c r="S4" s="2">
        <v>846</v>
      </c>
      <c r="T4" s="2">
        <v>800</v>
      </c>
      <c r="U4" s="2">
        <v>459</v>
      </c>
      <c r="V4" s="2">
        <v>274</v>
      </c>
      <c r="W4" s="2">
        <v>64</v>
      </c>
      <c r="X4" s="2">
        <f>SUM(C4:W4)</f>
        <v>52985</v>
      </c>
    </row>
    <row r="5" spans="1:24" x14ac:dyDescent="0.5">
      <c r="A5" s="48"/>
      <c r="B5" s="21" t="s">
        <v>23</v>
      </c>
      <c r="C5" s="3">
        <v>26</v>
      </c>
      <c r="D5" s="3">
        <v>104</v>
      </c>
      <c r="E5" s="3">
        <v>11689</v>
      </c>
      <c r="F5" s="3">
        <v>24868</v>
      </c>
      <c r="G5" s="3">
        <v>1002</v>
      </c>
      <c r="H5" s="3">
        <v>630</v>
      </c>
      <c r="I5" s="3">
        <v>666</v>
      </c>
      <c r="J5" s="3">
        <v>690</v>
      </c>
      <c r="K5" s="3">
        <v>673</v>
      </c>
      <c r="L5" s="3">
        <v>639</v>
      </c>
      <c r="M5" s="3">
        <v>596</v>
      </c>
      <c r="N5" s="3">
        <v>535</v>
      </c>
      <c r="O5" s="3">
        <v>583</v>
      </c>
      <c r="P5" s="3">
        <v>566</v>
      </c>
      <c r="Q5" s="3">
        <v>570</v>
      </c>
      <c r="R5" s="3">
        <v>594</v>
      </c>
      <c r="S5" s="3">
        <v>629</v>
      </c>
      <c r="T5" s="4">
        <v>550</v>
      </c>
      <c r="U5" s="3">
        <v>383</v>
      </c>
      <c r="V5" s="3">
        <v>219</v>
      </c>
      <c r="W5" s="3">
        <v>65</v>
      </c>
      <c r="X5" s="2">
        <f>SUM(C5:W5)</f>
        <v>46277</v>
      </c>
    </row>
    <row r="6" spans="1:24" x14ac:dyDescent="0.5">
      <c r="A6" s="48" t="s">
        <v>21</v>
      </c>
      <c r="B6" s="20" t="s">
        <v>22</v>
      </c>
      <c r="C6" s="50"/>
      <c r="D6" s="50"/>
      <c r="E6" s="50"/>
      <c r="F6" s="2">
        <v>58484</v>
      </c>
      <c r="G6" s="2">
        <v>131906</v>
      </c>
      <c r="H6" s="2">
        <v>2395</v>
      </c>
      <c r="I6" s="2">
        <v>535</v>
      </c>
      <c r="J6" s="2">
        <v>192</v>
      </c>
      <c r="K6" s="2">
        <v>93</v>
      </c>
      <c r="L6" s="2">
        <v>55</v>
      </c>
      <c r="M6" s="2">
        <v>20</v>
      </c>
      <c r="N6" s="2">
        <v>9</v>
      </c>
      <c r="O6" s="2">
        <v>4</v>
      </c>
      <c r="P6" s="2">
        <v>3</v>
      </c>
      <c r="Q6" s="2">
        <v>2</v>
      </c>
      <c r="R6" s="2">
        <v>2</v>
      </c>
      <c r="S6" s="50"/>
      <c r="T6" s="50"/>
      <c r="U6" s="2">
        <v>1</v>
      </c>
      <c r="V6" s="50"/>
      <c r="W6" s="50"/>
      <c r="X6" s="2">
        <f>SUM(C6:W6)</f>
        <v>193701</v>
      </c>
    </row>
    <row r="7" spans="1:24" x14ac:dyDescent="0.5">
      <c r="A7" s="48"/>
      <c r="B7" s="21" t="s">
        <v>23</v>
      </c>
      <c r="C7" s="51"/>
      <c r="D7" s="51"/>
      <c r="E7" s="4">
        <v>1</v>
      </c>
      <c r="F7" s="4">
        <v>55577</v>
      </c>
      <c r="G7" s="4">
        <v>122938</v>
      </c>
      <c r="H7" s="4">
        <v>1992</v>
      </c>
      <c r="I7" s="4">
        <v>412</v>
      </c>
      <c r="J7" s="4">
        <v>147</v>
      </c>
      <c r="K7" s="3">
        <v>58</v>
      </c>
      <c r="L7" s="3">
        <v>32</v>
      </c>
      <c r="M7" s="3">
        <v>13</v>
      </c>
      <c r="N7" s="3">
        <v>8</v>
      </c>
      <c r="O7" s="3">
        <v>6</v>
      </c>
      <c r="P7" s="3">
        <v>6</v>
      </c>
      <c r="Q7" s="3">
        <v>4</v>
      </c>
      <c r="R7" s="3">
        <v>1</v>
      </c>
      <c r="S7" s="51"/>
      <c r="T7" s="51"/>
      <c r="U7" s="51"/>
      <c r="V7" s="51"/>
      <c r="W7" s="51"/>
      <c r="X7" s="2">
        <f>SUM(C7:W7)</f>
        <v>181195</v>
      </c>
    </row>
    <row r="8" spans="1:24" x14ac:dyDescent="0.5">
      <c r="A8" s="48" t="s">
        <v>4</v>
      </c>
      <c r="B8" s="20" t="s">
        <v>22</v>
      </c>
      <c r="C8" s="50"/>
      <c r="D8" s="50"/>
      <c r="E8" s="50"/>
      <c r="F8" s="2">
        <v>31</v>
      </c>
      <c r="G8" s="2">
        <v>63043</v>
      </c>
      <c r="H8" s="2">
        <v>138195</v>
      </c>
      <c r="I8" s="2">
        <v>2716</v>
      </c>
      <c r="J8" s="2">
        <v>585</v>
      </c>
      <c r="K8" s="2">
        <v>251</v>
      </c>
      <c r="L8" s="2">
        <v>132</v>
      </c>
      <c r="M8" s="2">
        <v>59</v>
      </c>
      <c r="N8" s="2">
        <v>36</v>
      </c>
      <c r="O8" s="2">
        <v>12</v>
      </c>
      <c r="P8" s="2">
        <v>11</v>
      </c>
      <c r="Q8" s="2">
        <v>4</v>
      </c>
      <c r="R8" s="2">
        <v>2</v>
      </c>
      <c r="S8" s="50"/>
      <c r="T8" s="50"/>
      <c r="U8" s="50"/>
      <c r="V8" s="50"/>
      <c r="W8" s="50"/>
      <c r="X8" s="2">
        <f>SUM(C8:W8)</f>
        <v>205077</v>
      </c>
    </row>
    <row r="9" spans="1:24" x14ac:dyDescent="0.5">
      <c r="A9" s="49"/>
      <c r="B9" s="5" t="s">
        <v>23</v>
      </c>
      <c r="C9" s="51"/>
      <c r="D9" s="51"/>
      <c r="E9" s="6">
        <v>3</v>
      </c>
      <c r="F9" s="6">
        <v>25</v>
      </c>
      <c r="G9" s="6">
        <v>60067</v>
      </c>
      <c r="H9" s="6">
        <v>129068</v>
      </c>
      <c r="I9" s="6">
        <v>2241</v>
      </c>
      <c r="J9" s="6">
        <v>497</v>
      </c>
      <c r="K9" s="6">
        <v>219</v>
      </c>
      <c r="L9" s="6">
        <v>108</v>
      </c>
      <c r="M9" s="6">
        <v>42</v>
      </c>
      <c r="N9" s="6">
        <v>19</v>
      </c>
      <c r="O9" s="6">
        <v>10</v>
      </c>
      <c r="P9" s="6">
        <v>5</v>
      </c>
      <c r="Q9" s="6">
        <v>3</v>
      </c>
      <c r="R9" s="6">
        <v>4</v>
      </c>
      <c r="S9" s="51"/>
      <c r="T9" s="51"/>
      <c r="U9" s="51"/>
      <c r="V9" s="51"/>
      <c r="W9" s="51"/>
      <c r="X9" s="2">
        <f>SUM(C9:W9)</f>
        <v>192311</v>
      </c>
    </row>
    <row r="10" spans="1:24" x14ac:dyDescent="0.5">
      <c r="A10" s="38" t="s">
        <v>5</v>
      </c>
      <c r="B10" s="24" t="s">
        <v>22</v>
      </c>
      <c r="C10" s="2">
        <f>SUM(C4,C6,C8)</f>
        <v>29</v>
      </c>
      <c r="D10" s="2">
        <f>SUM(D4,D6,D8)</f>
        <v>120</v>
      </c>
      <c r="E10" s="2">
        <f>SUM(E4,E6,E8)</f>
        <v>11988</v>
      </c>
      <c r="F10" s="2">
        <f>SUM(F4,F6,F8)</f>
        <v>84781</v>
      </c>
      <c r="G10" s="2">
        <f>SUM(G4,G6,G8)</f>
        <v>196519</v>
      </c>
      <c r="H10" s="2">
        <f>SUM(H4,H6,H8)</f>
        <v>141728</v>
      </c>
      <c r="I10" s="2">
        <f>SUM(I4,I6,I8)</f>
        <v>4303</v>
      </c>
      <c r="J10" s="2">
        <f>SUM(J4,J6,J8)</f>
        <v>1974</v>
      </c>
      <c r="K10" s="2">
        <f>SUM(K4,K6,K8)</f>
        <v>1384</v>
      </c>
      <c r="L10" s="2">
        <f>SUM(L4,L6,L8)</f>
        <v>1254</v>
      </c>
      <c r="M10" s="2">
        <f>SUM(M4,M6,M8)</f>
        <v>968</v>
      </c>
      <c r="N10" s="2">
        <f>SUM(N4,N6,N8)</f>
        <v>874</v>
      </c>
      <c r="O10" s="2">
        <f>SUM(O4,O6,O8)</f>
        <v>860</v>
      </c>
      <c r="P10" s="2">
        <f>SUM(P4,P6,P8)</f>
        <v>856</v>
      </c>
      <c r="Q10" s="2">
        <f>SUM(Q4,Q6,Q8)</f>
        <v>850</v>
      </c>
      <c r="R10" s="2">
        <f>SUM(R4,R6,R8)</f>
        <v>831</v>
      </c>
      <c r="S10" s="2">
        <f>SUM(S4,S6,S8)</f>
        <v>846</v>
      </c>
      <c r="T10" s="2">
        <f>SUM(T4,T6,T8)</f>
        <v>800</v>
      </c>
      <c r="U10" s="2">
        <f>SUM(U4,U6,U8)</f>
        <v>460</v>
      </c>
      <c r="V10" s="2">
        <f>SUM(V4,V6,V8)</f>
        <v>274</v>
      </c>
      <c r="W10" s="2">
        <f>SUM(W4,W6,W8)</f>
        <v>64</v>
      </c>
      <c r="X10" s="2">
        <f>SUM(C10:W10)</f>
        <v>451763</v>
      </c>
    </row>
    <row r="11" spans="1:24" x14ac:dyDescent="0.5">
      <c r="A11" s="39"/>
      <c r="B11" s="5" t="s">
        <v>23</v>
      </c>
      <c r="C11" s="6">
        <v>26</v>
      </c>
      <c r="D11" s="6">
        <v>104</v>
      </c>
      <c r="E11" s="6">
        <f>SUM(E5,E7,E9)</f>
        <v>11693</v>
      </c>
      <c r="F11" s="6">
        <f>SUM(F5,F7,F9)</f>
        <v>80470</v>
      </c>
      <c r="G11" s="6">
        <f>SUM(G5,G7,G9)</f>
        <v>184007</v>
      </c>
      <c r="H11" s="6">
        <f>SUM(H5,H7,H9)</f>
        <v>131690</v>
      </c>
      <c r="I11" s="6">
        <f>SUM(I5,I7,I9)</f>
        <v>3319</v>
      </c>
      <c r="J11" s="6">
        <f>SUM(J5,J7,J9)</f>
        <v>1334</v>
      </c>
      <c r="K11" s="6">
        <f>SUM(K5,K7,K9)</f>
        <v>950</v>
      </c>
      <c r="L11" s="6">
        <f>SUM(L5,L7,L9)</f>
        <v>779</v>
      </c>
      <c r="M11" s="6">
        <f>SUM(M5,M7,M9)</f>
        <v>651</v>
      </c>
      <c r="N11" s="6">
        <f>SUM(N5,N7,N9)</f>
        <v>562</v>
      </c>
      <c r="O11" s="6">
        <f>SUM(O5,O7,O9)</f>
        <v>599</v>
      </c>
      <c r="P11" s="6">
        <f>SUM(P5,P7,P9)</f>
        <v>577</v>
      </c>
      <c r="Q11" s="6">
        <f>SUM(Q5,Q7,Q9)</f>
        <v>577</v>
      </c>
      <c r="R11" s="6">
        <f>SUM(R5,R7,R9)</f>
        <v>599</v>
      </c>
      <c r="S11" s="6">
        <v>629</v>
      </c>
      <c r="T11" s="6">
        <v>550</v>
      </c>
      <c r="U11" s="6">
        <f>SUM(U5,U7,U9)</f>
        <v>383</v>
      </c>
      <c r="V11" s="6">
        <f>SUM(V5,V7,V9)</f>
        <v>219</v>
      </c>
      <c r="W11" s="6">
        <v>65</v>
      </c>
      <c r="X11" s="2">
        <f>SUM(C11:W11)</f>
        <v>419783</v>
      </c>
    </row>
    <row r="12" spans="1:24" s="16" customFormat="1" x14ac:dyDescent="0.5">
      <c r="A12" s="40" t="s">
        <v>91</v>
      </c>
      <c r="B12" s="41"/>
      <c r="C12" s="18">
        <f>SUM(C10:C11)</f>
        <v>55</v>
      </c>
      <c r="D12" s="18">
        <f>SUM(D10:D11)</f>
        <v>224</v>
      </c>
      <c r="E12" s="18">
        <f>SUM(E10:E11)</f>
        <v>23681</v>
      </c>
      <c r="F12" s="18">
        <f>SUM(F10:F11)</f>
        <v>165251</v>
      </c>
      <c r="G12" s="18">
        <f>SUM(G10:G11)</f>
        <v>380526</v>
      </c>
      <c r="H12" s="18">
        <f>SUM(H10:H11)</f>
        <v>273418</v>
      </c>
      <c r="I12" s="18">
        <f>SUM(I10:I11)</f>
        <v>7622</v>
      </c>
      <c r="J12" s="18">
        <f>SUM(J10:J11)</f>
        <v>3308</v>
      </c>
      <c r="K12" s="18">
        <f>SUM(K10:K11)</f>
        <v>2334</v>
      </c>
      <c r="L12" s="18">
        <f>SUM(L10:L11)</f>
        <v>2033</v>
      </c>
      <c r="M12" s="18">
        <f>SUM(M10:M11)</f>
        <v>1619</v>
      </c>
      <c r="N12" s="18">
        <f>SUM(N10:N11)</f>
        <v>1436</v>
      </c>
      <c r="O12" s="18">
        <f>SUM(O10:O11)</f>
        <v>1459</v>
      </c>
      <c r="P12" s="18">
        <f>SUM(P10:P11)</f>
        <v>1433</v>
      </c>
      <c r="Q12" s="18">
        <f>SUM(Q10:Q11)</f>
        <v>1427</v>
      </c>
      <c r="R12" s="18">
        <f>SUM(R10:R11)</f>
        <v>1430</v>
      </c>
      <c r="S12" s="18">
        <f>SUM(S10:S11)</f>
        <v>1475</v>
      </c>
      <c r="T12" s="18">
        <f>SUM(T10:T11)</f>
        <v>1350</v>
      </c>
      <c r="U12" s="18">
        <f>SUM(U10:U11)</f>
        <v>843</v>
      </c>
      <c r="V12" s="18">
        <f>SUM(V10:V11)</f>
        <v>493</v>
      </c>
      <c r="W12" s="18">
        <f>SUM(W10:W11)</f>
        <v>129</v>
      </c>
      <c r="X12" s="18">
        <f>SUM(C12:W12)</f>
        <v>871546</v>
      </c>
    </row>
    <row r="13" spans="1:24" x14ac:dyDescent="0.5">
      <c r="A13" s="42" t="s">
        <v>6</v>
      </c>
      <c r="B13" s="20" t="s">
        <v>22</v>
      </c>
      <c r="C13" s="2"/>
      <c r="D13" s="2"/>
      <c r="E13" s="2"/>
      <c r="F13" s="2">
        <v>2</v>
      </c>
      <c r="G13" s="2">
        <v>23</v>
      </c>
      <c r="H13" s="2">
        <v>69580</v>
      </c>
      <c r="I13" s="2">
        <v>163030</v>
      </c>
      <c r="J13" s="2">
        <v>6895</v>
      </c>
      <c r="K13" s="2">
        <v>2207</v>
      </c>
      <c r="L13" s="2">
        <v>1405</v>
      </c>
      <c r="M13" s="2">
        <v>835</v>
      </c>
      <c r="N13" s="2">
        <v>580</v>
      </c>
      <c r="O13" s="2">
        <v>333</v>
      </c>
      <c r="P13" s="2">
        <v>196</v>
      </c>
      <c r="Q13" s="2">
        <v>85</v>
      </c>
      <c r="R13" s="2">
        <v>28</v>
      </c>
      <c r="S13" s="2">
        <v>17</v>
      </c>
      <c r="T13" s="2">
        <v>11</v>
      </c>
      <c r="U13" s="2">
        <v>2</v>
      </c>
      <c r="V13" s="2">
        <v>1</v>
      </c>
      <c r="W13" s="2"/>
      <c r="X13" s="2">
        <f>SUM(C13:W13)</f>
        <v>245230</v>
      </c>
    </row>
    <row r="14" spans="1:24" x14ac:dyDescent="0.5">
      <c r="A14" s="43"/>
      <c r="B14" s="21" t="s">
        <v>23</v>
      </c>
      <c r="C14" s="3"/>
      <c r="D14" s="3"/>
      <c r="E14" s="3">
        <v>1</v>
      </c>
      <c r="F14" s="4">
        <v>3</v>
      </c>
      <c r="G14" s="4">
        <v>26</v>
      </c>
      <c r="H14" s="4">
        <v>66341</v>
      </c>
      <c r="I14" s="4">
        <v>152227</v>
      </c>
      <c r="J14" s="4">
        <v>4644</v>
      </c>
      <c r="K14" s="4">
        <v>1653</v>
      </c>
      <c r="L14" s="4">
        <v>1073</v>
      </c>
      <c r="M14" s="4">
        <v>673</v>
      </c>
      <c r="N14" s="4">
        <v>412</v>
      </c>
      <c r="O14" s="4">
        <v>244</v>
      </c>
      <c r="P14" s="4">
        <v>118</v>
      </c>
      <c r="Q14" s="4">
        <v>66</v>
      </c>
      <c r="R14" s="4">
        <v>26</v>
      </c>
      <c r="S14" s="4">
        <v>9</v>
      </c>
      <c r="T14" s="4">
        <v>3</v>
      </c>
      <c r="U14" s="4">
        <v>6</v>
      </c>
      <c r="V14" s="4">
        <v>2</v>
      </c>
      <c r="W14" s="4">
        <v>3</v>
      </c>
      <c r="X14" s="2">
        <f>SUM(C14:W14)</f>
        <v>227530</v>
      </c>
    </row>
    <row r="15" spans="1:24" x14ac:dyDescent="0.5">
      <c r="A15" s="42" t="s">
        <v>7</v>
      </c>
      <c r="B15" s="20" t="s">
        <v>22</v>
      </c>
      <c r="C15" s="2"/>
      <c r="D15" s="2"/>
      <c r="E15" s="2"/>
      <c r="F15" s="2"/>
      <c r="G15" s="2"/>
      <c r="H15" s="2">
        <v>15</v>
      </c>
      <c r="I15" s="2">
        <v>67152</v>
      </c>
      <c r="J15" s="2">
        <v>170896</v>
      </c>
      <c r="K15" s="2">
        <v>7566</v>
      </c>
      <c r="L15" s="2">
        <v>2082</v>
      </c>
      <c r="M15" s="2">
        <v>1065</v>
      </c>
      <c r="N15" s="2">
        <v>620</v>
      </c>
      <c r="O15" s="2">
        <v>378</v>
      </c>
      <c r="P15" s="2">
        <v>228</v>
      </c>
      <c r="Q15" s="2">
        <v>112</v>
      </c>
      <c r="R15" s="2">
        <v>39</v>
      </c>
      <c r="S15" s="2">
        <v>19</v>
      </c>
      <c r="T15" s="2">
        <v>3</v>
      </c>
      <c r="U15" s="2">
        <v>3</v>
      </c>
      <c r="V15" s="2"/>
      <c r="W15" s="2"/>
      <c r="X15" s="2">
        <f>SUM(C15:W15)</f>
        <v>250178</v>
      </c>
    </row>
    <row r="16" spans="1:24" x14ac:dyDescent="0.5">
      <c r="A16" s="43"/>
      <c r="B16" s="21" t="s">
        <v>23</v>
      </c>
      <c r="C16" s="3"/>
      <c r="D16" s="3"/>
      <c r="E16" s="3"/>
      <c r="F16" s="3">
        <v>1</v>
      </c>
      <c r="G16" s="4">
        <v>4</v>
      </c>
      <c r="H16" s="4">
        <v>27</v>
      </c>
      <c r="I16" s="4">
        <v>64982</v>
      </c>
      <c r="J16" s="4">
        <v>158892</v>
      </c>
      <c r="K16" s="4">
        <v>4614</v>
      </c>
      <c r="L16" s="4">
        <v>1404</v>
      </c>
      <c r="M16" s="4">
        <v>737</v>
      </c>
      <c r="N16" s="4">
        <v>447</v>
      </c>
      <c r="O16" s="4">
        <v>286</v>
      </c>
      <c r="P16" s="4">
        <v>142</v>
      </c>
      <c r="Q16" s="4">
        <v>84</v>
      </c>
      <c r="R16" s="4">
        <v>17</v>
      </c>
      <c r="S16" s="4">
        <v>10</v>
      </c>
      <c r="T16" s="4">
        <v>4</v>
      </c>
      <c r="U16" s="4">
        <v>2</v>
      </c>
      <c r="V16" s="4">
        <v>1</v>
      </c>
      <c r="W16" s="4"/>
      <c r="X16" s="2">
        <f>SUM(C16:W16)</f>
        <v>231654</v>
      </c>
    </row>
    <row r="17" spans="1:24" x14ac:dyDescent="0.5">
      <c r="A17" s="42" t="s">
        <v>8</v>
      </c>
      <c r="B17" s="20" t="s">
        <v>22</v>
      </c>
      <c r="C17" s="2"/>
      <c r="D17" s="2"/>
      <c r="E17" s="2"/>
      <c r="F17" s="2"/>
      <c r="G17" s="2">
        <v>1</v>
      </c>
      <c r="H17" s="2">
        <v>8</v>
      </c>
      <c r="I17" s="2">
        <v>21</v>
      </c>
      <c r="J17" s="2">
        <v>68742</v>
      </c>
      <c r="K17" s="2">
        <v>173032</v>
      </c>
      <c r="L17" s="2">
        <v>9574</v>
      </c>
      <c r="M17" s="2">
        <v>2168</v>
      </c>
      <c r="N17" s="2">
        <v>1041</v>
      </c>
      <c r="O17" s="2">
        <v>621</v>
      </c>
      <c r="P17" s="2">
        <v>437</v>
      </c>
      <c r="Q17" s="2">
        <v>209</v>
      </c>
      <c r="R17" s="2">
        <v>69</v>
      </c>
      <c r="S17" s="2">
        <v>27</v>
      </c>
      <c r="T17" s="2">
        <v>10</v>
      </c>
      <c r="U17" s="2">
        <v>4</v>
      </c>
      <c r="V17" s="2">
        <v>1</v>
      </c>
      <c r="W17" s="2">
        <v>1</v>
      </c>
      <c r="X17" s="2">
        <f>SUM(C17:W17)</f>
        <v>255966</v>
      </c>
    </row>
    <row r="18" spans="1:24" x14ac:dyDescent="0.5">
      <c r="A18" s="43"/>
      <c r="B18" s="21" t="s">
        <v>23</v>
      </c>
      <c r="C18" s="3"/>
      <c r="D18" s="3"/>
      <c r="E18" s="3"/>
      <c r="F18" s="3"/>
      <c r="G18" s="3">
        <v>3</v>
      </c>
      <c r="H18" s="4">
        <v>7</v>
      </c>
      <c r="I18" s="4">
        <v>16</v>
      </c>
      <c r="J18" s="4">
        <v>67089</v>
      </c>
      <c r="K18" s="4">
        <v>161952</v>
      </c>
      <c r="L18" s="4">
        <v>5562</v>
      </c>
      <c r="M18" s="4">
        <v>1373</v>
      </c>
      <c r="N18" s="4">
        <v>679</v>
      </c>
      <c r="O18" s="4">
        <v>393</v>
      </c>
      <c r="P18" s="4">
        <v>215</v>
      </c>
      <c r="Q18" s="4">
        <v>109</v>
      </c>
      <c r="R18" s="4">
        <v>48</v>
      </c>
      <c r="S18" s="4">
        <v>18</v>
      </c>
      <c r="T18" s="4">
        <v>5</v>
      </c>
      <c r="U18" s="4">
        <v>3</v>
      </c>
      <c r="V18" s="4">
        <v>1</v>
      </c>
      <c r="W18" s="4"/>
      <c r="X18" s="2">
        <f>SUM(C18:W18)</f>
        <v>237473</v>
      </c>
    </row>
    <row r="19" spans="1:24" x14ac:dyDescent="0.5">
      <c r="A19" s="42" t="s">
        <v>9</v>
      </c>
      <c r="B19" s="20" t="s">
        <v>22</v>
      </c>
      <c r="C19" s="2"/>
      <c r="D19" s="2"/>
      <c r="E19" s="2"/>
      <c r="F19" s="2"/>
      <c r="G19" s="2">
        <v>1</v>
      </c>
      <c r="H19" s="2">
        <v>1</v>
      </c>
      <c r="I19" s="2">
        <v>3</v>
      </c>
      <c r="J19" s="2">
        <v>16</v>
      </c>
      <c r="K19" s="2">
        <v>69968</v>
      </c>
      <c r="L19" s="2">
        <v>189511</v>
      </c>
      <c r="M19" s="2">
        <v>10898</v>
      </c>
      <c r="N19" s="2">
        <v>2496</v>
      </c>
      <c r="O19" s="2">
        <v>1253</v>
      </c>
      <c r="P19" s="2">
        <v>731</v>
      </c>
      <c r="Q19" s="2">
        <v>397</v>
      </c>
      <c r="R19" s="2">
        <v>163</v>
      </c>
      <c r="S19" s="2">
        <v>59</v>
      </c>
      <c r="T19" s="2">
        <v>35</v>
      </c>
      <c r="U19" s="2">
        <v>9</v>
      </c>
      <c r="V19" s="2">
        <v>4</v>
      </c>
      <c r="W19" s="2"/>
      <c r="X19" s="2">
        <f>SUM(C19:W19)</f>
        <v>275545</v>
      </c>
    </row>
    <row r="20" spans="1:24" x14ac:dyDescent="0.5">
      <c r="A20" s="43"/>
      <c r="B20" s="21" t="s">
        <v>23</v>
      </c>
      <c r="C20" s="3"/>
      <c r="D20" s="3"/>
      <c r="E20" s="3"/>
      <c r="F20" s="3">
        <v>1</v>
      </c>
      <c r="G20" s="3">
        <v>1</v>
      </c>
      <c r="H20" s="3">
        <v>1</v>
      </c>
      <c r="I20" s="4">
        <v>4</v>
      </c>
      <c r="J20" s="4">
        <v>20</v>
      </c>
      <c r="K20" s="4">
        <v>69086</v>
      </c>
      <c r="L20" s="4">
        <v>177103</v>
      </c>
      <c r="M20" s="4">
        <v>5843</v>
      </c>
      <c r="N20" s="4">
        <v>1466</v>
      </c>
      <c r="O20" s="4">
        <v>760</v>
      </c>
      <c r="P20" s="4">
        <v>399</v>
      </c>
      <c r="Q20" s="4">
        <v>239</v>
      </c>
      <c r="R20" s="4">
        <v>95</v>
      </c>
      <c r="S20" s="4">
        <v>43</v>
      </c>
      <c r="T20" s="4">
        <v>8</v>
      </c>
      <c r="U20" s="4">
        <v>9</v>
      </c>
      <c r="V20" s="4">
        <v>2</v>
      </c>
      <c r="W20" s="4">
        <v>1</v>
      </c>
      <c r="X20" s="2">
        <f>SUM(C20:W20)</f>
        <v>255081</v>
      </c>
    </row>
    <row r="21" spans="1:24" x14ac:dyDescent="0.5">
      <c r="A21" s="42" t="s">
        <v>10</v>
      </c>
      <c r="B21" s="20" t="s">
        <v>22</v>
      </c>
      <c r="C21" s="2"/>
      <c r="D21" s="2"/>
      <c r="E21" s="2"/>
      <c r="F21" s="2"/>
      <c r="G21" s="2"/>
      <c r="H21" s="2">
        <v>1</v>
      </c>
      <c r="I21" s="2">
        <v>1</v>
      </c>
      <c r="J21" s="2">
        <v>1</v>
      </c>
      <c r="K21" s="2">
        <v>32</v>
      </c>
      <c r="L21" s="2">
        <v>68876</v>
      </c>
      <c r="M21" s="2">
        <v>190234</v>
      </c>
      <c r="N21" s="2">
        <v>11353</v>
      </c>
      <c r="O21" s="2">
        <v>2710</v>
      </c>
      <c r="P21" s="2">
        <v>1365</v>
      </c>
      <c r="Q21" s="2">
        <v>736</v>
      </c>
      <c r="R21" s="2">
        <v>260</v>
      </c>
      <c r="S21" s="2">
        <v>131</v>
      </c>
      <c r="T21" s="2">
        <v>46</v>
      </c>
      <c r="U21" s="2">
        <v>15</v>
      </c>
      <c r="V21" s="2">
        <v>5</v>
      </c>
      <c r="W21" s="2">
        <v>2</v>
      </c>
      <c r="X21" s="2">
        <f>SUM(C21:W21)</f>
        <v>275768</v>
      </c>
    </row>
    <row r="22" spans="1:24" x14ac:dyDescent="0.5">
      <c r="A22" s="43"/>
      <c r="B22" s="21" t="s">
        <v>23</v>
      </c>
      <c r="C22" s="3"/>
      <c r="D22" s="3"/>
      <c r="E22" s="3"/>
      <c r="F22" s="3"/>
      <c r="G22" s="3"/>
      <c r="H22" s="3"/>
      <c r="I22" s="3">
        <v>2</v>
      </c>
      <c r="J22" s="4">
        <v>1</v>
      </c>
      <c r="K22" s="4">
        <v>23</v>
      </c>
      <c r="L22" s="4">
        <v>67775</v>
      </c>
      <c r="M22" s="4">
        <v>177848</v>
      </c>
      <c r="N22" s="4">
        <v>6093</v>
      </c>
      <c r="O22" s="4">
        <v>1446</v>
      </c>
      <c r="P22" s="4">
        <v>779</v>
      </c>
      <c r="Q22" s="4">
        <v>393</v>
      </c>
      <c r="R22" s="4">
        <v>168</v>
      </c>
      <c r="S22" s="4">
        <v>64</v>
      </c>
      <c r="T22" s="4">
        <v>29</v>
      </c>
      <c r="U22" s="4">
        <v>11</v>
      </c>
      <c r="V22" s="4">
        <v>3</v>
      </c>
      <c r="W22" s="4">
        <v>2</v>
      </c>
      <c r="X22" s="2">
        <f>SUM(C22:W22)</f>
        <v>254637</v>
      </c>
    </row>
    <row r="23" spans="1:24" x14ac:dyDescent="0.5">
      <c r="A23" s="42" t="s">
        <v>11</v>
      </c>
      <c r="B23" s="20" t="s">
        <v>22</v>
      </c>
      <c r="C23" s="2"/>
      <c r="D23" s="2"/>
      <c r="E23" s="2"/>
      <c r="F23" s="2"/>
      <c r="G23" s="2"/>
      <c r="H23" s="2">
        <v>2</v>
      </c>
      <c r="I23" s="2">
        <v>1</v>
      </c>
      <c r="J23" s="2"/>
      <c r="K23" s="2">
        <v>1</v>
      </c>
      <c r="L23" s="2">
        <v>22</v>
      </c>
      <c r="M23" s="2">
        <v>62115</v>
      </c>
      <c r="N23" s="4">
        <v>181046</v>
      </c>
      <c r="O23" s="4">
        <v>12496</v>
      </c>
      <c r="P23" s="4">
        <v>3028</v>
      </c>
      <c r="Q23" s="4">
        <v>1270</v>
      </c>
      <c r="R23" s="4">
        <v>455</v>
      </c>
      <c r="S23" s="4">
        <v>184</v>
      </c>
      <c r="T23" s="4">
        <v>82</v>
      </c>
      <c r="U23" s="4">
        <v>36</v>
      </c>
      <c r="V23" s="4">
        <v>13</v>
      </c>
      <c r="W23" s="4">
        <v>6</v>
      </c>
      <c r="X23" s="2">
        <f>SUM(C23:W23)</f>
        <v>260757</v>
      </c>
    </row>
    <row r="24" spans="1:24" x14ac:dyDescent="0.5">
      <c r="A24" s="43"/>
      <c r="B24" s="21" t="s">
        <v>23</v>
      </c>
      <c r="C24" s="3"/>
      <c r="D24" s="3"/>
      <c r="E24" s="3"/>
      <c r="F24" s="3"/>
      <c r="G24" s="3"/>
      <c r="H24" s="3"/>
      <c r="I24" s="3">
        <v>1</v>
      </c>
      <c r="J24" s="3">
        <v>2</v>
      </c>
      <c r="K24" s="4">
        <v>2</v>
      </c>
      <c r="L24" s="4">
        <v>26</v>
      </c>
      <c r="M24" s="4">
        <v>62019</v>
      </c>
      <c r="N24" s="4">
        <v>170188</v>
      </c>
      <c r="O24" s="4">
        <v>6484</v>
      </c>
      <c r="P24" s="4">
        <v>1483</v>
      </c>
      <c r="Q24" s="4">
        <v>695</v>
      </c>
      <c r="R24" s="4">
        <v>283</v>
      </c>
      <c r="S24" s="4">
        <v>100</v>
      </c>
      <c r="T24" s="4">
        <v>52</v>
      </c>
      <c r="U24" s="4">
        <v>25</v>
      </c>
      <c r="V24" s="4">
        <v>7</v>
      </c>
      <c r="W24" s="4">
        <v>2</v>
      </c>
      <c r="X24" s="2">
        <f>SUM(C24:W24)</f>
        <v>241369</v>
      </c>
    </row>
    <row r="25" spans="1:24" x14ac:dyDescent="0.5">
      <c r="A25" s="38" t="s">
        <v>12</v>
      </c>
      <c r="B25" s="24" t="s">
        <v>22</v>
      </c>
      <c r="C25" s="2"/>
      <c r="D25" s="2"/>
      <c r="E25" s="2"/>
      <c r="F25" s="2">
        <f>SUM(F13,F15,F17,F19,F21,F23)</f>
        <v>2</v>
      </c>
      <c r="G25" s="2">
        <f>SUM(G13,G15,G17,G19,G21,G23)</f>
        <v>25</v>
      </c>
      <c r="H25" s="2">
        <f>SUM(H13,H15,H17,H19,H21,H23)</f>
        <v>69607</v>
      </c>
      <c r="I25" s="2">
        <f>SUM(I13,I15,I17,I19,I21,I23)</f>
        <v>230208</v>
      </c>
      <c r="J25" s="2">
        <f>SUM(J13,J15,J17,J19,J21,J23)</f>
        <v>246550</v>
      </c>
      <c r="K25" s="2">
        <f>SUM(K13,K15,K17,K19,K21,K23)</f>
        <v>252806</v>
      </c>
      <c r="L25" s="2">
        <f>SUM(L13,L15,L17,L19,L21,L23)</f>
        <v>271470</v>
      </c>
      <c r="M25" s="2">
        <f>SUM(M13,M15,M17,M19,M21,M23)</f>
        <v>267315</v>
      </c>
      <c r="N25" s="2">
        <f>SUM(N13,N15,N17,N19,N21,N23)</f>
        <v>197136</v>
      </c>
      <c r="O25" s="2">
        <f>SUM(O13,O15,O17,O19,O21,O23)</f>
        <v>17791</v>
      </c>
      <c r="P25" s="2">
        <f>SUM(P13,P15,P17,P19,P21,P23)</f>
        <v>5985</v>
      </c>
      <c r="Q25" s="2">
        <f>SUM(Q13,Q15,Q17,Q19,Q21,Q23)</f>
        <v>2809</v>
      </c>
      <c r="R25" s="2">
        <f>SUM(R13,R15,R17,R19,R21,R23)</f>
        <v>1014</v>
      </c>
      <c r="S25" s="2">
        <f>SUM(S13,S15,S17,S19,S21,S23)</f>
        <v>437</v>
      </c>
      <c r="T25" s="2">
        <f>SUM(T13,T15,T17,T19,T21,T23)</f>
        <v>187</v>
      </c>
      <c r="U25" s="2">
        <f>SUM(U13,U15,U17,U19,U21,U23)</f>
        <v>69</v>
      </c>
      <c r="V25" s="2">
        <f>SUM(V13,V15,V17,V19,V21,V23)</f>
        <v>24</v>
      </c>
      <c r="W25" s="2">
        <f>SUM(W13,W15,W17,W19,W21,W23)</f>
        <v>9</v>
      </c>
      <c r="X25" s="2">
        <f>SUM(C25:W25)</f>
        <v>1563444</v>
      </c>
    </row>
    <row r="26" spans="1:24" x14ac:dyDescent="0.5">
      <c r="A26" s="39"/>
      <c r="B26" s="5" t="s">
        <v>23</v>
      </c>
      <c r="C26" s="6"/>
      <c r="D26" s="6"/>
      <c r="E26" s="6">
        <v>1</v>
      </c>
      <c r="F26" s="6">
        <f>SUM(F14,F16,F18,F20,F22,F24)</f>
        <v>5</v>
      </c>
      <c r="G26" s="6">
        <f>SUM(G14,G16,G18,G20,G22,G24)</f>
        <v>34</v>
      </c>
      <c r="H26" s="6">
        <f>SUM(H14,H16,H18,H20,H22,H24)</f>
        <v>66376</v>
      </c>
      <c r="I26" s="6">
        <f>SUM(I14,I16,I18,I20,I22,I24)</f>
        <v>217232</v>
      </c>
      <c r="J26" s="6">
        <f>SUM(J14,J16,J18,J20,J22,J24)</f>
        <v>230648</v>
      </c>
      <c r="K26" s="6">
        <f>SUM(K14,K16,K18,K20,K22,K24)</f>
        <v>237330</v>
      </c>
      <c r="L26" s="6">
        <f>SUM(L14,L16,L18,L20,L22,L24)</f>
        <v>252943</v>
      </c>
      <c r="M26" s="6">
        <f>SUM(M14,M16,M18,M20,M22,M24)</f>
        <v>248493</v>
      </c>
      <c r="N26" s="6">
        <f>SUM(N14,N16,N18,N20,N22,N24)</f>
        <v>179285</v>
      </c>
      <c r="O26" s="6">
        <f>SUM(O14,O16,O18,O20,O22,O24)</f>
        <v>9613</v>
      </c>
      <c r="P26" s="6">
        <f>SUM(P14,P16,P18,P20,P22,P24)</f>
        <v>3136</v>
      </c>
      <c r="Q26" s="6">
        <f>SUM(Q14,Q16,Q18,Q20,Q22,Q24)</f>
        <v>1586</v>
      </c>
      <c r="R26" s="6">
        <f>SUM(R14,R16,R18,R20,R22,R24)</f>
        <v>637</v>
      </c>
      <c r="S26" s="6">
        <f>SUM(S14,S16,S18,S20,S22,S24)</f>
        <v>244</v>
      </c>
      <c r="T26" s="6">
        <f>SUM(T14,T16,T18,T20,T22,T24)</f>
        <v>101</v>
      </c>
      <c r="U26" s="6">
        <f>SUM(U14,U16,U18,U20,U22,U24)</f>
        <v>56</v>
      </c>
      <c r="V26" s="6">
        <f>SUM(V14,V16,V18,V20,V22,V24)</f>
        <v>16</v>
      </c>
      <c r="W26" s="6">
        <f>SUM(W14,W16,W18,W20,W22,W24)</f>
        <v>8</v>
      </c>
      <c r="X26" s="2">
        <f>SUM(C26:W26)</f>
        <v>1447744</v>
      </c>
    </row>
    <row r="27" spans="1:24" s="16" customFormat="1" x14ac:dyDescent="0.5">
      <c r="A27" s="40" t="s">
        <v>88</v>
      </c>
      <c r="B27" s="41"/>
      <c r="C27" s="19"/>
      <c r="D27" s="19"/>
      <c r="E27" s="19">
        <v>1</v>
      </c>
      <c r="F27" s="19">
        <f>SUM(F25:F26)</f>
        <v>7</v>
      </c>
      <c r="G27" s="19">
        <f>SUM(G25:G26)</f>
        <v>59</v>
      </c>
      <c r="H27" s="19">
        <f>SUM(H25:H26)</f>
        <v>135983</v>
      </c>
      <c r="I27" s="19">
        <f>SUM(I25:I26)</f>
        <v>447440</v>
      </c>
      <c r="J27" s="19">
        <f>SUM(J25:J26)</f>
        <v>477198</v>
      </c>
      <c r="K27" s="19">
        <f>SUM(K25:K26)</f>
        <v>490136</v>
      </c>
      <c r="L27" s="19">
        <f>SUM(L25:L26)</f>
        <v>524413</v>
      </c>
      <c r="M27" s="19">
        <f>SUM(M25:M26)</f>
        <v>515808</v>
      </c>
      <c r="N27" s="19">
        <f>SUM(N25:N26)</f>
        <v>376421</v>
      </c>
      <c r="O27" s="19">
        <f>SUM(O25:O26)</f>
        <v>27404</v>
      </c>
      <c r="P27" s="19">
        <f>SUM(P25:P26)</f>
        <v>9121</v>
      </c>
      <c r="Q27" s="19">
        <f>SUM(Q25:Q26)</f>
        <v>4395</v>
      </c>
      <c r="R27" s="19">
        <f>SUM(R25:R26)</f>
        <v>1651</v>
      </c>
      <c r="S27" s="19">
        <f>SUM(S25:S26)</f>
        <v>681</v>
      </c>
      <c r="T27" s="19">
        <f>SUM(T25:T26)</f>
        <v>288</v>
      </c>
      <c r="U27" s="19">
        <f>SUM(U25:U26)</f>
        <v>125</v>
      </c>
      <c r="V27" s="19">
        <f>SUM(V25:V26)</f>
        <v>40</v>
      </c>
      <c r="W27" s="19">
        <f>SUM(W25:W26)</f>
        <v>17</v>
      </c>
      <c r="X27" s="19">
        <f>SUM(C27:W27)</f>
        <v>3011188</v>
      </c>
    </row>
    <row r="28" spans="1:24" x14ac:dyDescent="0.5">
      <c r="A28" s="42" t="s">
        <v>13</v>
      </c>
      <c r="B28" s="20" t="s">
        <v>22</v>
      </c>
      <c r="C28" s="2"/>
      <c r="D28" s="2"/>
      <c r="E28" s="2"/>
      <c r="F28" s="2">
        <v>1</v>
      </c>
      <c r="G28" s="2"/>
      <c r="H28" s="2">
        <v>6</v>
      </c>
      <c r="I28" s="2">
        <v>11</v>
      </c>
      <c r="J28" s="2">
        <v>4</v>
      </c>
      <c r="K28" s="2">
        <v>7</v>
      </c>
      <c r="L28" s="2">
        <v>15</v>
      </c>
      <c r="M28" s="2">
        <v>43</v>
      </c>
      <c r="N28" s="2">
        <v>71752</v>
      </c>
      <c r="O28" s="2">
        <v>196773</v>
      </c>
      <c r="P28" s="2">
        <v>14520</v>
      </c>
      <c r="Q28" s="2">
        <v>3682</v>
      </c>
      <c r="R28" s="2">
        <v>1287</v>
      </c>
      <c r="S28" s="2">
        <v>380</v>
      </c>
      <c r="T28" s="2">
        <v>153</v>
      </c>
      <c r="U28" s="2">
        <v>54</v>
      </c>
      <c r="V28" s="2">
        <v>22</v>
      </c>
      <c r="W28" s="2">
        <v>19</v>
      </c>
      <c r="X28" s="2">
        <f>SUM(C28:W28)</f>
        <v>288729</v>
      </c>
    </row>
    <row r="29" spans="1:24" x14ac:dyDescent="0.5">
      <c r="A29" s="43"/>
      <c r="B29" s="21" t="s">
        <v>23</v>
      </c>
      <c r="C29" s="3"/>
      <c r="D29" s="3"/>
      <c r="E29" s="3"/>
      <c r="F29" s="3">
        <v>1</v>
      </c>
      <c r="G29" s="3">
        <v>2</v>
      </c>
      <c r="H29" s="3">
        <v>2</v>
      </c>
      <c r="I29" s="3">
        <v>30</v>
      </c>
      <c r="J29" s="3">
        <v>3</v>
      </c>
      <c r="K29" s="3">
        <v>6</v>
      </c>
      <c r="L29" s="4">
        <v>9</v>
      </c>
      <c r="M29" s="4">
        <v>37</v>
      </c>
      <c r="N29" s="4">
        <v>76441</v>
      </c>
      <c r="O29" s="4">
        <v>196186</v>
      </c>
      <c r="P29" s="4">
        <v>8026</v>
      </c>
      <c r="Q29" s="4">
        <v>1873</v>
      </c>
      <c r="R29" s="4">
        <v>632</v>
      </c>
      <c r="S29" s="4">
        <v>211</v>
      </c>
      <c r="T29" s="4">
        <v>86</v>
      </c>
      <c r="U29" s="4">
        <v>31</v>
      </c>
      <c r="V29" s="4">
        <v>11</v>
      </c>
      <c r="W29" s="4">
        <v>10</v>
      </c>
      <c r="X29" s="2">
        <f>SUM(C29:W29)</f>
        <v>283597</v>
      </c>
    </row>
    <row r="30" spans="1:24" x14ac:dyDescent="0.5">
      <c r="A30" s="42" t="s">
        <v>14</v>
      </c>
      <c r="B30" s="20" t="s">
        <v>22</v>
      </c>
      <c r="C30" s="2"/>
      <c r="D30" s="2"/>
      <c r="E30" s="2"/>
      <c r="F30" s="2">
        <v>1</v>
      </c>
      <c r="G30" s="2">
        <v>2</v>
      </c>
      <c r="H30" s="2">
        <v>1</v>
      </c>
      <c r="I30" s="2"/>
      <c r="J30" s="2">
        <v>4</v>
      </c>
      <c r="K30" s="2">
        <v>2</v>
      </c>
      <c r="L30" s="2">
        <v>7</v>
      </c>
      <c r="M30" s="2">
        <v>9</v>
      </c>
      <c r="N30" s="2">
        <v>36</v>
      </c>
      <c r="O30" s="2">
        <v>71353</v>
      </c>
      <c r="P30" s="2">
        <v>191045</v>
      </c>
      <c r="Q30" s="2">
        <v>14706</v>
      </c>
      <c r="R30" s="2">
        <v>3178</v>
      </c>
      <c r="S30" s="2">
        <v>894</v>
      </c>
      <c r="T30" s="2">
        <v>300</v>
      </c>
      <c r="U30" s="2">
        <v>96</v>
      </c>
      <c r="V30" s="2">
        <v>49</v>
      </c>
      <c r="W30" s="2">
        <v>5</v>
      </c>
      <c r="X30" s="2">
        <f>SUM(C30:W30)</f>
        <v>281688</v>
      </c>
    </row>
    <row r="31" spans="1:24" x14ac:dyDescent="0.5">
      <c r="A31" s="43"/>
      <c r="B31" s="21" t="s">
        <v>23</v>
      </c>
      <c r="C31" s="7"/>
      <c r="D31" s="7"/>
      <c r="E31" s="7"/>
      <c r="F31" s="7">
        <v>1</v>
      </c>
      <c r="G31" s="7">
        <v>2</v>
      </c>
      <c r="H31" s="7">
        <v>2</v>
      </c>
      <c r="I31" s="7"/>
      <c r="J31" s="7">
        <v>2</v>
      </c>
      <c r="K31" s="7"/>
      <c r="L31" s="7">
        <v>2</v>
      </c>
      <c r="M31" s="3">
        <v>7</v>
      </c>
      <c r="N31" s="3">
        <v>65</v>
      </c>
      <c r="O31" s="3">
        <v>76894</v>
      </c>
      <c r="P31" s="3">
        <v>192282</v>
      </c>
      <c r="Q31" s="3">
        <v>8329</v>
      </c>
      <c r="R31" s="3">
        <v>1667</v>
      </c>
      <c r="S31" s="3">
        <v>500</v>
      </c>
      <c r="T31" s="3">
        <v>174</v>
      </c>
      <c r="U31" s="3">
        <v>67</v>
      </c>
      <c r="V31" s="3">
        <v>21</v>
      </c>
      <c r="W31" s="3">
        <v>7</v>
      </c>
      <c r="X31" s="2">
        <f>SUM(C31:W31)</f>
        <v>280022</v>
      </c>
    </row>
    <row r="32" spans="1:24" x14ac:dyDescent="0.5">
      <c r="A32" s="42" t="s">
        <v>15</v>
      </c>
      <c r="B32" s="20" t="s">
        <v>22</v>
      </c>
      <c r="C32" s="8"/>
      <c r="D32" s="8"/>
      <c r="E32" s="8"/>
      <c r="F32" s="8">
        <v>1</v>
      </c>
      <c r="G32" s="8"/>
      <c r="H32" s="8">
        <v>1</v>
      </c>
      <c r="I32" s="8"/>
      <c r="J32" s="8">
        <v>1</v>
      </c>
      <c r="K32" s="8">
        <v>1</v>
      </c>
      <c r="L32" s="8">
        <v>1</v>
      </c>
      <c r="M32" s="8">
        <v>1</v>
      </c>
      <c r="N32" s="8">
        <v>4</v>
      </c>
      <c r="O32" s="8">
        <v>48</v>
      </c>
      <c r="P32" s="8">
        <v>69714</v>
      </c>
      <c r="Q32" s="8">
        <v>186870</v>
      </c>
      <c r="R32" s="8">
        <v>14793</v>
      </c>
      <c r="S32" s="8">
        <v>2854</v>
      </c>
      <c r="T32" s="8">
        <v>830</v>
      </c>
      <c r="U32" s="8">
        <v>279</v>
      </c>
      <c r="V32" s="8">
        <v>99</v>
      </c>
      <c r="W32" s="8">
        <v>20</v>
      </c>
      <c r="X32" s="2">
        <f>SUM(C32:W32)</f>
        <v>275517</v>
      </c>
    </row>
    <row r="33" spans="1:24" x14ac:dyDescent="0.5">
      <c r="A33" s="43"/>
      <c r="B33" s="21" t="s">
        <v>23</v>
      </c>
      <c r="C33" s="6"/>
      <c r="D33" s="6"/>
      <c r="E33" s="6"/>
      <c r="F33" s="6"/>
      <c r="G33" s="6">
        <v>1</v>
      </c>
      <c r="H33" s="6">
        <v>1</v>
      </c>
      <c r="I33" s="6">
        <v>3</v>
      </c>
      <c r="J33" s="6">
        <v>1</v>
      </c>
      <c r="K33" s="6"/>
      <c r="L33" s="6">
        <v>1</v>
      </c>
      <c r="M33" s="6">
        <v>1</v>
      </c>
      <c r="N33" s="4">
        <v>3</v>
      </c>
      <c r="O33" s="4">
        <v>74</v>
      </c>
      <c r="P33" s="4">
        <v>77289</v>
      </c>
      <c r="Q33" s="4">
        <v>192907</v>
      </c>
      <c r="R33" s="4">
        <v>8179</v>
      </c>
      <c r="S33" s="4">
        <v>1497</v>
      </c>
      <c r="T33" s="4">
        <v>457</v>
      </c>
      <c r="U33" s="4">
        <v>151</v>
      </c>
      <c r="V33" s="4">
        <v>64</v>
      </c>
      <c r="W33" s="4">
        <v>16</v>
      </c>
      <c r="X33" s="2">
        <f>SUM(C33:W33)</f>
        <v>280645</v>
      </c>
    </row>
    <row r="34" spans="1:24" x14ac:dyDescent="0.5">
      <c r="A34" s="38" t="s">
        <v>16</v>
      </c>
      <c r="B34" s="24" t="s">
        <v>22</v>
      </c>
      <c r="C34" s="2"/>
      <c r="D34" s="2"/>
      <c r="E34" s="2"/>
      <c r="F34" s="2">
        <f>SUM(F28,F30,F32)</f>
        <v>3</v>
      </c>
      <c r="G34" s="2">
        <f>SUM(G28,G30,G32)</f>
        <v>2</v>
      </c>
      <c r="H34" s="2">
        <f>SUM(H28,H30,H32)</f>
        <v>8</v>
      </c>
      <c r="I34" s="2">
        <f>SUM(I28,I30,I32)</f>
        <v>11</v>
      </c>
      <c r="J34" s="2">
        <f>SUM(J28,J30,J32)</f>
        <v>9</v>
      </c>
      <c r="K34" s="2">
        <f>SUM(K28,K30,K32)</f>
        <v>10</v>
      </c>
      <c r="L34" s="2">
        <f>SUM(L28,L30,L32)</f>
        <v>23</v>
      </c>
      <c r="M34" s="2">
        <f>SUM(M28,M30,M32)</f>
        <v>53</v>
      </c>
      <c r="N34" s="2">
        <f>SUM(N28,N30,N32)</f>
        <v>71792</v>
      </c>
      <c r="O34" s="2">
        <f>SUM(O28,O30,O32)</f>
        <v>268174</v>
      </c>
      <c r="P34" s="2">
        <f>SUM(P28,P30,P32)</f>
        <v>275279</v>
      </c>
      <c r="Q34" s="2">
        <f>SUM(Q28,Q30,Q32)</f>
        <v>205258</v>
      </c>
      <c r="R34" s="2">
        <f>SUM(R28,R30,R32)</f>
        <v>19258</v>
      </c>
      <c r="S34" s="2">
        <f>SUM(S28,S30,S32)</f>
        <v>4128</v>
      </c>
      <c r="T34" s="2">
        <f>SUM(T28,T30,T32)</f>
        <v>1283</v>
      </c>
      <c r="U34" s="2">
        <f>SUM(U28,U30,U32)</f>
        <v>429</v>
      </c>
      <c r="V34" s="2">
        <f>SUM(V28,V30,V32)</f>
        <v>170</v>
      </c>
      <c r="W34" s="2">
        <f>SUM(W28,W30,W32)</f>
        <v>44</v>
      </c>
      <c r="X34" s="2">
        <f>SUM(C34:W34)</f>
        <v>845934</v>
      </c>
    </row>
    <row r="35" spans="1:24" x14ac:dyDescent="0.5">
      <c r="A35" s="39"/>
      <c r="B35" s="5" t="s">
        <v>23</v>
      </c>
      <c r="C35" s="6"/>
      <c r="D35" s="6"/>
      <c r="E35" s="6"/>
      <c r="F35" s="6">
        <f>SUM(F29,F31,F33)</f>
        <v>2</v>
      </c>
      <c r="G35" s="6">
        <f>SUM(G29,G31,G33)</f>
        <v>5</v>
      </c>
      <c r="H35" s="6">
        <f>SUM(H29,H31,H33)</f>
        <v>5</v>
      </c>
      <c r="I35" s="6">
        <f>SUM(I29,I31,I33)</f>
        <v>33</v>
      </c>
      <c r="J35" s="6">
        <f>SUM(J29,J31,J33)</f>
        <v>6</v>
      </c>
      <c r="K35" s="6">
        <f>SUM(K29,K31,K33)</f>
        <v>6</v>
      </c>
      <c r="L35" s="6">
        <f>SUM(L29,L31,L33)</f>
        <v>12</v>
      </c>
      <c r="M35" s="6">
        <f>SUM(M29,M31,M33)</f>
        <v>45</v>
      </c>
      <c r="N35" s="6">
        <f>SUM(N29,N31,N33)</f>
        <v>76509</v>
      </c>
      <c r="O35" s="6">
        <f>SUM(O29,O31,O33)</f>
        <v>273154</v>
      </c>
      <c r="P35" s="6">
        <f>SUM(P29,P31,P33)</f>
        <v>277597</v>
      </c>
      <c r="Q35" s="6">
        <f>SUM(Q29,Q31,Q33)</f>
        <v>203109</v>
      </c>
      <c r="R35" s="6">
        <f>SUM(R29,R31,R33)</f>
        <v>10478</v>
      </c>
      <c r="S35" s="6">
        <f>SUM(S29,S31,S33)</f>
        <v>2208</v>
      </c>
      <c r="T35" s="6">
        <f>SUM(T29,T31,T33)</f>
        <v>717</v>
      </c>
      <c r="U35" s="6">
        <f>SUM(U29,U31,U33)</f>
        <v>249</v>
      </c>
      <c r="V35" s="6">
        <f>SUM(V29,V31,V33)</f>
        <v>96</v>
      </c>
      <c r="W35" s="6">
        <f>SUM(W29,W31,W33)</f>
        <v>33</v>
      </c>
      <c r="X35" s="2">
        <f>SUM(C35:W35)</f>
        <v>844264</v>
      </c>
    </row>
    <row r="36" spans="1:24" s="16" customFormat="1" x14ac:dyDescent="0.5">
      <c r="A36" s="40" t="s">
        <v>90</v>
      </c>
      <c r="B36" s="41"/>
      <c r="C36" s="19"/>
      <c r="D36" s="19"/>
      <c r="E36" s="19"/>
      <c r="F36" s="19">
        <f>SUM(F34:F35)</f>
        <v>5</v>
      </c>
      <c r="G36" s="19">
        <f>SUM(G34:G35)</f>
        <v>7</v>
      </c>
      <c r="H36" s="19">
        <f>SUM(H34:H35)</f>
        <v>13</v>
      </c>
      <c r="I36" s="19">
        <f>SUM(I34:I35)</f>
        <v>44</v>
      </c>
      <c r="J36" s="19">
        <f>SUM(J34:J35)</f>
        <v>15</v>
      </c>
      <c r="K36" s="19">
        <f>SUM(K34:K35)</f>
        <v>16</v>
      </c>
      <c r="L36" s="19">
        <f>SUM(L34:L35)</f>
        <v>35</v>
      </c>
      <c r="M36" s="19">
        <f>SUM(M34:M35)</f>
        <v>98</v>
      </c>
      <c r="N36" s="19">
        <f>SUM(N34:N35)</f>
        <v>148301</v>
      </c>
      <c r="O36" s="19">
        <f>SUM(O34:O35)</f>
        <v>541328</v>
      </c>
      <c r="P36" s="19">
        <f>SUM(P34:P35)</f>
        <v>552876</v>
      </c>
      <c r="Q36" s="19">
        <f>SUM(Q34:Q35)</f>
        <v>408367</v>
      </c>
      <c r="R36" s="19">
        <f>SUM(R34:R35)</f>
        <v>29736</v>
      </c>
      <c r="S36" s="19">
        <f>SUM(S34:S35)</f>
        <v>6336</v>
      </c>
      <c r="T36" s="19">
        <f>SUM(T34:T35)</f>
        <v>2000</v>
      </c>
      <c r="U36" s="19">
        <f>SUM(U34:U35)</f>
        <v>678</v>
      </c>
      <c r="V36" s="19">
        <f>SUM(V34:V35)</f>
        <v>266</v>
      </c>
      <c r="W36" s="19">
        <f>SUM(W34:W35)</f>
        <v>77</v>
      </c>
      <c r="X36" s="19">
        <f>SUM(C36:W36)</f>
        <v>1690198</v>
      </c>
    </row>
    <row r="37" spans="1:24" s="10" customFormat="1" x14ac:dyDescent="0.5">
      <c r="A37" s="36" t="s">
        <v>18</v>
      </c>
      <c r="B37" s="22" t="s">
        <v>22</v>
      </c>
      <c r="C37" s="9"/>
      <c r="D37" s="9"/>
      <c r="E37" s="9"/>
      <c r="F37" s="9"/>
      <c r="G37" s="9">
        <v>1</v>
      </c>
      <c r="H37" s="9">
        <v>2</v>
      </c>
      <c r="I37" s="9"/>
      <c r="J37" s="9">
        <v>2</v>
      </c>
      <c r="K37" s="9"/>
      <c r="L37" s="9">
        <v>1</v>
      </c>
      <c r="M37" s="9"/>
      <c r="N37" s="9"/>
      <c r="O37" s="9">
        <v>8</v>
      </c>
      <c r="P37" s="9">
        <v>38</v>
      </c>
      <c r="Q37" s="9">
        <v>43465</v>
      </c>
      <c r="R37" s="9">
        <v>100541</v>
      </c>
      <c r="S37" s="9">
        <v>7205</v>
      </c>
      <c r="T37" s="2">
        <v>1136</v>
      </c>
      <c r="U37" s="9">
        <v>286</v>
      </c>
      <c r="V37" s="9">
        <v>79</v>
      </c>
      <c r="W37" s="9">
        <v>30</v>
      </c>
      <c r="X37" s="2">
        <f>SUM(C37:W37)</f>
        <v>152794</v>
      </c>
    </row>
    <row r="38" spans="1:24" s="10" customFormat="1" x14ac:dyDescent="0.5">
      <c r="A38" s="37"/>
      <c r="B38" s="23" t="s">
        <v>23</v>
      </c>
      <c r="C38" s="11"/>
      <c r="D38" s="11"/>
      <c r="E38" s="11"/>
      <c r="F38" s="11"/>
      <c r="G38" s="11">
        <v>5</v>
      </c>
      <c r="H38" s="11"/>
      <c r="I38" s="11">
        <v>1</v>
      </c>
      <c r="J38" s="11"/>
      <c r="K38" s="11">
        <v>1</v>
      </c>
      <c r="L38" s="11">
        <v>2</v>
      </c>
      <c r="M38" s="11"/>
      <c r="N38" s="11">
        <v>1</v>
      </c>
      <c r="O38" s="12">
        <v>12</v>
      </c>
      <c r="P38" s="11">
        <v>59</v>
      </c>
      <c r="Q38" s="11">
        <v>64204</v>
      </c>
      <c r="R38" s="11">
        <v>145937</v>
      </c>
      <c r="S38" s="11">
        <v>5765</v>
      </c>
      <c r="T38" s="4">
        <v>824</v>
      </c>
      <c r="U38" s="11">
        <v>190</v>
      </c>
      <c r="V38" s="11">
        <v>68</v>
      </c>
      <c r="W38" s="11">
        <v>17</v>
      </c>
      <c r="X38" s="2">
        <f>SUM(C38:W38)</f>
        <v>217086</v>
      </c>
    </row>
    <row r="39" spans="1:24" s="10" customFormat="1" x14ac:dyDescent="0.5">
      <c r="A39" s="36" t="s">
        <v>19</v>
      </c>
      <c r="B39" s="22" t="s">
        <v>22</v>
      </c>
      <c r="C39" s="9"/>
      <c r="D39" s="9"/>
      <c r="E39" s="9"/>
      <c r="F39" s="9"/>
      <c r="G39" s="9"/>
      <c r="H39" s="9">
        <v>1</v>
      </c>
      <c r="I39" s="9">
        <v>2</v>
      </c>
      <c r="J39" s="9">
        <v>1</v>
      </c>
      <c r="K39" s="9"/>
      <c r="L39" s="9">
        <v>1</v>
      </c>
      <c r="M39" s="9">
        <v>2</v>
      </c>
      <c r="N39" s="9">
        <v>1</v>
      </c>
      <c r="O39" s="9">
        <v>2</v>
      </c>
      <c r="P39" s="9">
        <v>2</v>
      </c>
      <c r="Q39" s="9">
        <v>30</v>
      </c>
      <c r="R39" s="9">
        <v>39373</v>
      </c>
      <c r="S39" s="9">
        <v>93493</v>
      </c>
      <c r="T39" s="2">
        <v>6307</v>
      </c>
      <c r="U39" s="9">
        <v>854</v>
      </c>
      <c r="V39" s="9">
        <v>200</v>
      </c>
      <c r="W39" s="9">
        <v>65</v>
      </c>
      <c r="X39" s="2">
        <f>SUM(C39:W39)</f>
        <v>140334</v>
      </c>
    </row>
    <row r="40" spans="1:24" s="10" customFormat="1" x14ac:dyDescent="0.5">
      <c r="A40" s="37"/>
      <c r="B40" s="23" t="s">
        <v>23</v>
      </c>
      <c r="C40" s="11"/>
      <c r="D40" s="11"/>
      <c r="E40" s="11"/>
      <c r="F40" s="11"/>
      <c r="G40" s="11"/>
      <c r="H40" s="11">
        <v>2</v>
      </c>
      <c r="I40" s="11">
        <v>1</v>
      </c>
      <c r="J40" s="11"/>
      <c r="K40" s="11"/>
      <c r="L40" s="11"/>
      <c r="M40" s="11">
        <v>3</v>
      </c>
      <c r="N40" s="11">
        <v>2</v>
      </c>
      <c r="O40" s="11">
        <v>2</v>
      </c>
      <c r="P40" s="11">
        <v>3</v>
      </c>
      <c r="Q40" s="11">
        <v>49</v>
      </c>
      <c r="R40" s="11">
        <v>60727</v>
      </c>
      <c r="S40" s="11">
        <v>142918</v>
      </c>
      <c r="T40" s="4">
        <v>5342</v>
      </c>
      <c r="U40" s="11">
        <v>692</v>
      </c>
      <c r="V40" s="11">
        <v>151</v>
      </c>
      <c r="W40" s="11">
        <v>40</v>
      </c>
      <c r="X40" s="2">
        <f>SUM(C40:W40)</f>
        <v>209932</v>
      </c>
    </row>
    <row r="41" spans="1:24" s="10" customFormat="1" x14ac:dyDescent="0.5">
      <c r="A41" s="36" t="s">
        <v>20</v>
      </c>
      <c r="B41" s="22" t="s">
        <v>22</v>
      </c>
      <c r="C41" s="13"/>
      <c r="D41" s="13"/>
      <c r="E41" s="13"/>
      <c r="F41" s="13"/>
      <c r="G41" s="13"/>
      <c r="H41" s="13"/>
      <c r="I41" s="13"/>
      <c r="J41" s="13">
        <v>1</v>
      </c>
      <c r="K41" s="13"/>
      <c r="L41" s="13"/>
      <c r="M41" s="13"/>
      <c r="N41" s="13"/>
      <c r="O41" s="13"/>
      <c r="P41" s="13"/>
      <c r="Q41" s="13">
        <v>2</v>
      </c>
      <c r="R41" s="13">
        <v>23</v>
      </c>
      <c r="S41" s="13">
        <v>37227</v>
      </c>
      <c r="T41" s="2">
        <v>86296</v>
      </c>
      <c r="U41" s="13">
        <v>5745</v>
      </c>
      <c r="V41" s="13">
        <v>741</v>
      </c>
      <c r="W41" s="13">
        <v>128</v>
      </c>
      <c r="X41" s="2">
        <f>SUM(C41:W41)</f>
        <v>130163</v>
      </c>
    </row>
    <row r="42" spans="1:24" s="10" customFormat="1" x14ac:dyDescent="0.5">
      <c r="A42" s="37"/>
      <c r="B42" s="23" t="s">
        <v>23</v>
      </c>
      <c r="C42" s="14"/>
      <c r="D42" s="14"/>
      <c r="E42" s="14"/>
      <c r="F42" s="14"/>
      <c r="G42" s="14"/>
      <c r="H42" s="14">
        <v>1</v>
      </c>
      <c r="I42" s="14"/>
      <c r="J42" s="14"/>
      <c r="K42" s="14"/>
      <c r="L42" s="14">
        <v>1</v>
      </c>
      <c r="M42" s="14">
        <v>2</v>
      </c>
      <c r="N42" s="14"/>
      <c r="O42" s="14"/>
      <c r="P42" s="14">
        <v>1</v>
      </c>
      <c r="Q42" s="14">
        <v>2</v>
      </c>
      <c r="R42" s="14">
        <v>46</v>
      </c>
      <c r="S42" s="14">
        <v>58248</v>
      </c>
      <c r="T42" s="4">
        <v>134936</v>
      </c>
      <c r="U42" s="14">
        <v>4925</v>
      </c>
      <c r="V42" s="14">
        <v>562</v>
      </c>
      <c r="W42" s="14">
        <v>88</v>
      </c>
      <c r="X42" s="2">
        <f>SUM(C42:W42)</f>
        <v>198812</v>
      </c>
    </row>
    <row r="43" spans="1:24" x14ac:dyDescent="0.5">
      <c r="A43" s="38" t="s">
        <v>17</v>
      </c>
      <c r="B43" s="24" t="s">
        <v>22</v>
      </c>
      <c r="C43" s="2"/>
      <c r="D43" s="2"/>
      <c r="E43" s="2"/>
      <c r="F43" s="2"/>
      <c r="G43" s="2">
        <v>1</v>
      </c>
      <c r="H43" s="2">
        <f>SUM(H37,H39,H41)</f>
        <v>3</v>
      </c>
      <c r="I43" s="2">
        <f>SUM(I37,I39,I41)</f>
        <v>2</v>
      </c>
      <c r="J43" s="2">
        <f>SUM(J37,J39,J41)</f>
        <v>4</v>
      </c>
      <c r="K43" s="2"/>
      <c r="L43" s="2">
        <f>SUM(L37,L39,L41)</f>
        <v>2</v>
      </c>
      <c r="M43" s="2">
        <f>SUM(M37,M39,M41)</f>
        <v>2</v>
      </c>
      <c r="N43" s="2">
        <f>SUM(N37,N39,N41)</f>
        <v>1</v>
      </c>
      <c r="O43" s="2">
        <f>SUM(O37,O39,O41)</f>
        <v>10</v>
      </c>
      <c r="P43" s="2">
        <f>SUM(P37,P39,P41)</f>
        <v>40</v>
      </c>
      <c r="Q43" s="2">
        <f>SUM(Q37,Q39,Q41)</f>
        <v>43497</v>
      </c>
      <c r="R43" s="2">
        <f>SUM(R37,R39,R41)</f>
        <v>139937</v>
      </c>
      <c r="S43" s="2">
        <f>SUM(S37,S39,S41)</f>
        <v>137925</v>
      </c>
      <c r="T43" s="2">
        <f>SUM(T37,T39,T41)</f>
        <v>93739</v>
      </c>
      <c r="U43" s="2">
        <f>SUM(U37,U39,U41)</f>
        <v>6885</v>
      </c>
      <c r="V43" s="2">
        <f>SUM(V37,V39,V41)</f>
        <v>1020</v>
      </c>
      <c r="W43" s="2">
        <f>SUM(W37,W39,W41)</f>
        <v>223</v>
      </c>
      <c r="X43" s="2">
        <f>SUM(C43:W43)</f>
        <v>423291</v>
      </c>
    </row>
    <row r="44" spans="1:24" x14ac:dyDescent="0.5">
      <c r="A44" s="39"/>
      <c r="B44" s="5" t="s">
        <v>23</v>
      </c>
      <c r="C44" s="6"/>
      <c r="D44" s="6"/>
      <c r="E44" s="6"/>
      <c r="F44" s="6"/>
      <c r="G44" s="6">
        <v>5</v>
      </c>
      <c r="H44" s="6">
        <f>SUM(H38,H40,H42)</f>
        <v>3</v>
      </c>
      <c r="I44" s="6">
        <f>SUM(I38,I40,I42)</f>
        <v>2</v>
      </c>
      <c r="J44" s="6">
        <f>SUM(J38,J40,J42)</f>
        <v>0</v>
      </c>
      <c r="K44" s="6">
        <v>1</v>
      </c>
      <c r="L44" s="6">
        <f>SUM(L38,L40,L42)</f>
        <v>3</v>
      </c>
      <c r="M44" s="6">
        <f>SUM(M38,M40,M42)</f>
        <v>5</v>
      </c>
      <c r="N44" s="6">
        <f>SUM(N38,N40,N42)</f>
        <v>3</v>
      </c>
      <c r="O44" s="6">
        <f>SUM(O38,O40,O42)</f>
        <v>14</v>
      </c>
      <c r="P44" s="6">
        <f>SUM(P38,P40,P42)</f>
        <v>63</v>
      </c>
      <c r="Q44" s="6">
        <f>SUM(Q38,Q40,Q42)</f>
        <v>64255</v>
      </c>
      <c r="R44" s="6">
        <f>SUM(R38,R40,R42)</f>
        <v>206710</v>
      </c>
      <c r="S44" s="6">
        <f>SUM(S38,S40,S42)</f>
        <v>206931</v>
      </c>
      <c r="T44" s="6">
        <f>SUM(T38,T40,T42)</f>
        <v>141102</v>
      </c>
      <c r="U44" s="6">
        <f>SUM(U38,U40,U42)</f>
        <v>5807</v>
      </c>
      <c r="V44" s="6">
        <f>SUM(V38,V40,V42)</f>
        <v>781</v>
      </c>
      <c r="W44" s="6">
        <f>SUM(W38,W40,W42)</f>
        <v>145</v>
      </c>
      <c r="X44" s="2">
        <f>SUM(C44:W44)</f>
        <v>625830</v>
      </c>
    </row>
    <row r="45" spans="1:24" s="16" customFormat="1" x14ac:dyDescent="0.5">
      <c r="A45" s="40" t="s">
        <v>89</v>
      </c>
      <c r="B45" s="41"/>
      <c r="C45" s="19"/>
      <c r="D45" s="19"/>
      <c r="E45" s="19"/>
      <c r="F45" s="19"/>
      <c r="G45" s="19">
        <f>SUM(G43:G44)</f>
        <v>6</v>
      </c>
      <c r="H45" s="19">
        <f>SUM(H43:H44)</f>
        <v>6</v>
      </c>
      <c r="I45" s="19">
        <f>SUM(I43:I44)</f>
        <v>4</v>
      </c>
      <c r="J45" s="19">
        <f>SUM(J43:J44)</f>
        <v>4</v>
      </c>
      <c r="K45" s="19">
        <v>1</v>
      </c>
      <c r="L45" s="19">
        <f>SUM(L43:L44)</f>
        <v>5</v>
      </c>
      <c r="M45" s="19">
        <f>SUM(M43:M44)</f>
        <v>7</v>
      </c>
      <c r="N45" s="19">
        <f>SUM(N43:N44)</f>
        <v>4</v>
      </c>
      <c r="O45" s="19">
        <f>SUM(O43:O44)</f>
        <v>24</v>
      </c>
      <c r="P45" s="19">
        <f>SUM(P43:P44)</f>
        <v>103</v>
      </c>
      <c r="Q45" s="19">
        <f>SUM(Q43:Q44)</f>
        <v>107752</v>
      </c>
      <c r="R45" s="19">
        <f>SUM(R43:R44)</f>
        <v>346647</v>
      </c>
      <c r="S45" s="19">
        <f>SUM(S43:S44)</f>
        <v>344856</v>
      </c>
      <c r="T45" s="19">
        <f>SUM(T43:T44)</f>
        <v>234841</v>
      </c>
      <c r="U45" s="19">
        <f>SUM(U43:U44)</f>
        <v>12692</v>
      </c>
      <c r="V45" s="19">
        <f>SUM(V43:V44)</f>
        <v>1801</v>
      </c>
      <c r="W45" s="19">
        <f>SUM(W43:W44)</f>
        <v>368</v>
      </c>
      <c r="X45" s="19">
        <f>SUM(C45:W45)</f>
        <v>1049121</v>
      </c>
    </row>
    <row r="46" spans="1:24" s="10" customFormat="1" x14ac:dyDescent="0.5">
      <c r="A46" s="36" t="s">
        <v>92</v>
      </c>
      <c r="B46" s="26" t="s">
        <v>22</v>
      </c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>
        <v>199</v>
      </c>
      <c r="R46" s="28">
        <v>524</v>
      </c>
      <c r="S46" s="28">
        <v>52</v>
      </c>
      <c r="T46" s="29">
        <v>13</v>
      </c>
      <c r="U46" s="28">
        <v>4</v>
      </c>
      <c r="V46" s="28">
        <v>3</v>
      </c>
      <c r="W46" s="28"/>
      <c r="X46" s="2">
        <f>SUM(C46:W46)</f>
        <v>795</v>
      </c>
    </row>
    <row r="47" spans="1:24" s="10" customFormat="1" x14ac:dyDescent="0.5">
      <c r="A47" s="37"/>
      <c r="B47" s="27" t="s">
        <v>23</v>
      </c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1"/>
      <c r="P47" s="30">
        <v>1</v>
      </c>
      <c r="Q47" s="30">
        <v>130</v>
      </c>
      <c r="R47" s="30">
        <v>415</v>
      </c>
      <c r="S47" s="30">
        <v>19</v>
      </c>
      <c r="T47" s="32">
        <v>4</v>
      </c>
      <c r="U47" s="30"/>
      <c r="V47" s="30"/>
      <c r="W47" s="30"/>
      <c r="X47" s="2">
        <f>SUM(C47:W47)</f>
        <v>569</v>
      </c>
    </row>
    <row r="48" spans="1:24" s="10" customFormat="1" x14ac:dyDescent="0.5">
      <c r="A48" s="36" t="s">
        <v>93</v>
      </c>
      <c r="B48" s="26" t="s">
        <v>22</v>
      </c>
      <c r="C48" s="28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28">
        <v>213</v>
      </c>
      <c r="S48" s="28">
        <v>500</v>
      </c>
      <c r="T48" s="29">
        <v>52</v>
      </c>
      <c r="U48" s="28">
        <v>10</v>
      </c>
      <c r="V48" s="28">
        <v>1</v>
      </c>
      <c r="W48" s="28"/>
      <c r="X48" s="2">
        <f>SUM(C48:W48)</f>
        <v>776</v>
      </c>
    </row>
    <row r="49" spans="1:24" s="10" customFormat="1" x14ac:dyDescent="0.5">
      <c r="A49" s="37"/>
      <c r="B49" s="27" t="s">
        <v>23</v>
      </c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>
        <v>169</v>
      </c>
      <c r="S49" s="30">
        <v>468</v>
      </c>
      <c r="T49" s="32">
        <v>27</v>
      </c>
      <c r="U49" s="30">
        <v>5</v>
      </c>
      <c r="V49" s="30"/>
      <c r="W49" s="30">
        <v>1</v>
      </c>
      <c r="X49" s="2">
        <f>SUM(C49:W49)</f>
        <v>670</v>
      </c>
    </row>
    <row r="50" spans="1:24" s="10" customFormat="1" x14ac:dyDescent="0.5">
      <c r="A50" s="36" t="s">
        <v>94</v>
      </c>
      <c r="B50" s="26" t="s">
        <v>22</v>
      </c>
      <c r="C50" s="33"/>
      <c r="D50" s="33"/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>
        <v>163</v>
      </c>
      <c r="T50" s="29">
        <v>384</v>
      </c>
      <c r="U50" s="33">
        <v>60</v>
      </c>
      <c r="V50" s="33">
        <v>3</v>
      </c>
      <c r="W50" s="33"/>
      <c r="X50" s="2">
        <f>SUM(C50:W50)</f>
        <v>610</v>
      </c>
    </row>
    <row r="51" spans="1:24" s="10" customFormat="1" x14ac:dyDescent="0.5">
      <c r="A51" s="37"/>
      <c r="B51" s="27" t="s">
        <v>23</v>
      </c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>
        <v>170</v>
      </c>
      <c r="T51" s="32">
        <v>407</v>
      </c>
      <c r="U51" s="34">
        <v>16</v>
      </c>
      <c r="V51" s="34">
        <v>1</v>
      </c>
      <c r="W51" s="34">
        <v>1</v>
      </c>
      <c r="X51" s="2">
        <f>SUM(C51:W51)</f>
        <v>595</v>
      </c>
    </row>
    <row r="52" spans="1:24" x14ac:dyDescent="0.5">
      <c r="A52" s="38" t="s">
        <v>95</v>
      </c>
      <c r="B52" s="25" t="s">
        <v>22</v>
      </c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>
        <v>199</v>
      </c>
      <c r="R52" s="2">
        <f>SUM(R46,R48,R50)</f>
        <v>737</v>
      </c>
      <c r="S52" s="2">
        <f>SUM(S46,S48,S50)</f>
        <v>715</v>
      </c>
      <c r="T52" s="2">
        <f>SUM(T46,T48,T50)</f>
        <v>449</v>
      </c>
      <c r="U52" s="2">
        <f>SUM(U46,U48,U50)</f>
        <v>74</v>
      </c>
      <c r="V52" s="2">
        <f>SUM(V46,V48,V50)</f>
        <v>7</v>
      </c>
      <c r="W52" s="2">
        <f>SUM(W46,W48,W50)</f>
        <v>0</v>
      </c>
      <c r="X52" s="2">
        <f>SUM(P52:W52)</f>
        <v>2181</v>
      </c>
    </row>
    <row r="53" spans="1:24" x14ac:dyDescent="0.5">
      <c r="A53" s="39"/>
      <c r="B53" s="5" t="s">
        <v>23</v>
      </c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>
        <v>1</v>
      </c>
      <c r="Q53" s="6">
        <v>130</v>
      </c>
      <c r="R53" s="6">
        <f>SUM(R47,R49,R51)</f>
        <v>584</v>
      </c>
      <c r="S53" s="6">
        <f>SUM(S47,S49,S51)</f>
        <v>657</v>
      </c>
      <c r="T53" s="6">
        <f>SUM(T47,T49,T51)</f>
        <v>438</v>
      </c>
      <c r="U53" s="6">
        <f>SUM(U47,U49,U51)</f>
        <v>21</v>
      </c>
      <c r="V53" s="6">
        <f>SUM(V47,V49,V51)</f>
        <v>1</v>
      </c>
      <c r="W53" s="6">
        <f>SUM(W47,W49,W51)</f>
        <v>2</v>
      </c>
      <c r="X53" s="2">
        <f>SUM(P53:W53)</f>
        <v>1834</v>
      </c>
    </row>
    <row r="54" spans="1:24" s="16" customFormat="1" x14ac:dyDescent="0.5">
      <c r="A54" s="40" t="s">
        <v>96</v>
      </c>
      <c r="B54" s="41"/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>
        <v>1</v>
      </c>
      <c r="Q54" s="19">
        <f>SUM(Q52:Q53)</f>
        <v>329</v>
      </c>
      <c r="R54" s="19">
        <f>SUM(R52:R53)</f>
        <v>1321</v>
      </c>
      <c r="S54" s="19">
        <f>SUM(S52:S53)</f>
        <v>1372</v>
      </c>
      <c r="T54" s="19">
        <f>SUM(T52:T53)</f>
        <v>887</v>
      </c>
      <c r="U54" s="19">
        <f>SUM(U52:U53)</f>
        <v>95</v>
      </c>
      <c r="V54" s="19">
        <f>SUM(V52:V53)</f>
        <v>8</v>
      </c>
      <c r="W54" s="19">
        <f>SUM(W52:W53)</f>
        <v>2</v>
      </c>
      <c r="X54" s="19">
        <f>SUM(P54:W54)</f>
        <v>4015</v>
      </c>
    </row>
    <row r="55" spans="1:24" s="16" customFormat="1" x14ac:dyDescent="0.5">
      <c r="A55" s="15" t="s">
        <v>2</v>
      </c>
      <c r="B55" s="15"/>
      <c r="C55" s="19">
        <f>SUM(C12,C27,C36,C45)</f>
        <v>55</v>
      </c>
      <c r="D55" s="19">
        <f>SUM(D12,D27,D36,D45)</f>
        <v>224</v>
      </c>
      <c r="E55" s="19">
        <f>SUM(E12,E27,E36,E45)</f>
        <v>23682</v>
      </c>
      <c r="F55" s="19">
        <f>SUM(F12,F27,F36,F45)</f>
        <v>165263</v>
      </c>
      <c r="G55" s="19">
        <f>SUM(G12,G27,G36,G45)</f>
        <v>380598</v>
      </c>
      <c r="H55" s="19">
        <f>SUM(H12,H27,H36,H45)</f>
        <v>409420</v>
      </c>
      <c r="I55" s="19">
        <f>SUM(I12,I27,I36,I45)</f>
        <v>455110</v>
      </c>
      <c r="J55" s="19">
        <f>SUM(J12,J27,J36,J45)</f>
        <v>480525</v>
      </c>
      <c r="K55" s="19">
        <f>SUM(K12,K27,K36,K45)</f>
        <v>492487</v>
      </c>
      <c r="L55" s="19">
        <f>SUM(L12,L27,L36,L45)</f>
        <v>526486</v>
      </c>
      <c r="M55" s="19">
        <f>SUM(M12,M27,M36,M45)</f>
        <v>517532</v>
      </c>
      <c r="N55" s="19">
        <f>SUM(N12,N27,N36,N45)</f>
        <v>526162</v>
      </c>
      <c r="O55" s="19">
        <f>SUM(L55:N55,O12,O27,O36,O45)</f>
        <v>2140395</v>
      </c>
      <c r="P55" s="19">
        <f>SUM(P12,P27,P36,P45,P54)</f>
        <v>563534</v>
      </c>
      <c r="Q55" s="19">
        <f>SUM(Q12,Q27,Q36,Q45,Q54)</f>
        <v>522270</v>
      </c>
      <c r="R55" s="19">
        <f>SUM(R12,R27,R36,R45,R54)</f>
        <v>380785</v>
      </c>
      <c r="S55" s="19">
        <f>SUM(S12,S27,S36,S45,S54)</f>
        <v>354720</v>
      </c>
      <c r="T55" s="19">
        <f>SUM(T12,T27,T36,T45,T54)</f>
        <v>239366</v>
      </c>
      <c r="U55" s="19">
        <f>SUM(U12,U27,U36,U45,U54)</f>
        <v>14433</v>
      </c>
      <c r="V55" s="19">
        <f>SUM(V12,V27,V36,V45,V54)</f>
        <v>2608</v>
      </c>
      <c r="W55" s="19">
        <f>SUM(W12,W27,W36,W45,W54)</f>
        <v>593</v>
      </c>
      <c r="X55" s="19">
        <f>SUM(X12,X27,X36,X45,X54)</f>
        <v>6626068</v>
      </c>
    </row>
  </sheetData>
  <mergeCells count="32">
    <mergeCell ref="A54:B54"/>
    <mergeCell ref="B2:B3"/>
    <mergeCell ref="C2:X2"/>
    <mergeCell ref="A25:A26"/>
    <mergeCell ref="A34:A35"/>
    <mergeCell ref="A43:A44"/>
    <mergeCell ref="A19:A20"/>
    <mergeCell ref="A8:A9"/>
    <mergeCell ref="A10:A11"/>
    <mergeCell ref="A30:A31"/>
    <mergeCell ref="A13:A14"/>
    <mergeCell ref="A15:A16"/>
    <mergeCell ref="A17:A18"/>
    <mergeCell ref="A2:A3"/>
    <mergeCell ref="A4:A5"/>
    <mergeCell ref="A6:A7"/>
    <mergeCell ref="A1:X1"/>
    <mergeCell ref="A46:A47"/>
    <mergeCell ref="A48:A49"/>
    <mergeCell ref="A50:A51"/>
    <mergeCell ref="A52:A53"/>
    <mergeCell ref="A45:B45"/>
    <mergeCell ref="A32:A33"/>
    <mergeCell ref="A37:A38"/>
    <mergeCell ref="A39:A40"/>
    <mergeCell ref="A41:A42"/>
    <mergeCell ref="A12:B12"/>
    <mergeCell ref="A27:B27"/>
    <mergeCell ref="A36:B36"/>
    <mergeCell ref="A21:A22"/>
    <mergeCell ref="A23:A24"/>
    <mergeCell ref="A28:A29"/>
  </mergeCells>
  <phoneticPr fontId="6" type="noConversion"/>
  <pageMargins left="0" right="0" top="0.74803149606299213" bottom="0.74803149606299213" header="0.31496062992125984" footer="0.31496062992125984"/>
  <pageSetup paperSize="9" scale="80" orientation="landscape" r:id="rId1"/>
  <headerFooter>
    <oddHeader>&amp;C&amp;"TH SarabunPSK,ธรรมดา"&amp;16 12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4BA7FD-C0C7-482A-B8A0-C320AB357474}">
  <dimension ref="A1:X42"/>
  <sheetViews>
    <sheetView zoomScale="116" zoomScaleNormal="116" workbookViewId="0">
      <selection activeCell="X38" sqref="X38"/>
    </sheetView>
  </sheetViews>
  <sheetFormatPr defaultRowHeight="14.25" x14ac:dyDescent="0.2"/>
  <sheetData>
    <row r="1" spans="1:24" x14ac:dyDescent="0.2">
      <c r="A1" t="s">
        <v>26</v>
      </c>
      <c r="B1" t="s">
        <v>66</v>
      </c>
      <c r="C1" t="s">
        <v>67</v>
      </c>
      <c r="D1" t="s">
        <v>68</v>
      </c>
      <c r="E1" t="s">
        <v>69</v>
      </c>
      <c r="F1" t="s">
        <v>70</v>
      </c>
      <c r="G1" t="s">
        <v>71</v>
      </c>
      <c r="H1" t="s">
        <v>72</v>
      </c>
      <c r="I1" t="s">
        <v>73</v>
      </c>
      <c r="J1" t="s">
        <v>74</v>
      </c>
      <c r="K1" t="s">
        <v>75</v>
      </c>
      <c r="L1" t="s">
        <v>76</v>
      </c>
      <c r="M1" t="s">
        <v>77</v>
      </c>
      <c r="N1" t="s">
        <v>78</v>
      </c>
      <c r="O1" t="s">
        <v>79</v>
      </c>
      <c r="P1" t="s">
        <v>80</v>
      </c>
      <c r="Q1" t="s">
        <v>81</v>
      </c>
      <c r="R1" t="s">
        <v>82</v>
      </c>
      <c r="S1" t="s">
        <v>83</v>
      </c>
      <c r="T1" t="s">
        <v>84</v>
      </c>
      <c r="U1" t="s">
        <v>85</v>
      </c>
      <c r="V1" t="s">
        <v>86</v>
      </c>
      <c r="W1" t="s">
        <v>87</v>
      </c>
    </row>
    <row r="2" spans="1:24" x14ac:dyDescent="0.2">
      <c r="A2" t="s">
        <v>27</v>
      </c>
      <c r="B2">
        <v>36510</v>
      </c>
      <c r="C2">
        <v>0</v>
      </c>
      <c r="D2">
        <v>0</v>
      </c>
      <c r="E2">
        <v>11320</v>
      </c>
      <c r="F2">
        <v>24500</v>
      </c>
      <c r="G2">
        <v>502</v>
      </c>
      <c r="H2">
        <v>95</v>
      </c>
      <c r="I2">
        <v>46</v>
      </c>
      <c r="J2">
        <v>30</v>
      </c>
      <c r="K2">
        <v>8</v>
      </c>
      <c r="L2">
        <v>4</v>
      </c>
      <c r="M2">
        <v>0</v>
      </c>
      <c r="N2">
        <v>2</v>
      </c>
      <c r="O2">
        <v>1</v>
      </c>
      <c r="P2">
        <v>2</v>
      </c>
      <c r="Q2">
        <v>0</v>
      </c>
      <c r="R2">
        <v>0</v>
      </c>
      <c r="S2">
        <v>0</v>
      </c>
      <c r="T2">
        <v>0</v>
      </c>
      <c r="U2">
        <v>0</v>
      </c>
      <c r="V2">
        <v>0</v>
      </c>
      <c r="W2">
        <v>0</v>
      </c>
      <c r="X2">
        <f>SUM(C2:W2)</f>
        <v>36510</v>
      </c>
    </row>
    <row r="3" spans="1:24" x14ac:dyDescent="0.2">
      <c r="A3" t="s">
        <v>28</v>
      </c>
      <c r="B3">
        <v>34782</v>
      </c>
      <c r="C3">
        <v>0</v>
      </c>
      <c r="D3">
        <v>0</v>
      </c>
      <c r="E3">
        <v>11059</v>
      </c>
      <c r="F3">
        <v>23161</v>
      </c>
      <c r="G3">
        <v>441</v>
      </c>
      <c r="H3">
        <v>73</v>
      </c>
      <c r="I3">
        <v>23</v>
      </c>
      <c r="J3">
        <v>10</v>
      </c>
      <c r="K3">
        <v>4</v>
      </c>
      <c r="L3">
        <v>5</v>
      </c>
      <c r="M3">
        <v>3</v>
      </c>
      <c r="N3">
        <v>2</v>
      </c>
      <c r="O3">
        <v>1</v>
      </c>
      <c r="P3">
        <v>0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f t="shared" ref="X3:X37" si="0">SUM(C3:W3)</f>
        <v>34782</v>
      </c>
    </row>
    <row r="4" spans="1:24" x14ac:dyDescent="0.2">
      <c r="A4" t="s">
        <v>29</v>
      </c>
      <c r="B4">
        <v>198213</v>
      </c>
      <c r="C4">
        <v>0</v>
      </c>
      <c r="D4">
        <v>0</v>
      </c>
      <c r="E4">
        <v>0</v>
      </c>
      <c r="F4">
        <v>58622</v>
      </c>
      <c r="G4">
        <v>136487</v>
      </c>
      <c r="H4">
        <v>2336</v>
      </c>
      <c r="I4">
        <v>441</v>
      </c>
      <c r="J4">
        <v>161</v>
      </c>
      <c r="K4">
        <v>67</v>
      </c>
      <c r="L4">
        <v>44</v>
      </c>
      <c r="M4">
        <v>23</v>
      </c>
      <c r="N4">
        <v>10</v>
      </c>
      <c r="O4">
        <v>12</v>
      </c>
      <c r="P4">
        <v>2</v>
      </c>
      <c r="Q4">
        <v>4</v>
      </c>
      <c r="R4">
        <v>2</v>
      </c>
      <c r="S4">
        <v>1</v>
      </c>
      <c r="T4">
        <v>0</v>
      </c>
      <c r="U4">
        <v>1</v>
      </c>
      <c r="V4">
        <v>0</v>
      </c>
      <c r="W4">
        <v>0</v>
      </c>
      <c r="X4">
        <f t="shared" si="0"/>
        <v>198213</v>
      </c>
    </row>
    <row r="5" spans="1:24" x14ac:dyDescent="0.2">
      <c r="A5" t="s">
        <v>30</v>
      </c>
      <c r="B5">
        <v>185702</v>
      </c>
      <c r="C5">
        <v>0</v>
      </c>
      <c r="D5">
        <v>0</v>
      </c>
      <c r="E5">
        <v>0</v>
      </c>
      <c r="F5">
        <v>55317</v>
      </c>
      <c r="G5">
        <v>128013</v>
      </c>
      <c r="H5">
        <v>1790</v>
      </c>
      <c r="I5">
        <v>337</v>
      </c>
      <c r="J5">
        <v>119</v>
      </c>
      <c r="K5">
        <v>48</v>
      </c>
      <c r="L5">
        <v>42</v>
      </c>
      <c r="M5">
        <v>19</v>
      </c>
      <c r="N5">
        <v>6</v>
      </c>
      <c r="O5">
        <v>8</v>
      </c>
      <c r="P5">
        <v>1</v>
      </c>
      <c r="Q5">
        <v>1</v>
      </c>
      <c r="R5">
        <v>0</v>
      </c>
      <c r="S5">
        <v>0</v>
      </c>
      <c r="T5">
        <v>1</v>
      </c>
      <c r="U5">
        <v>0</v>
      </c>
      <c r="V5">
        <v>0</v>
      </c>
      <c r="W5">
        <v>0</v>
      </c>
      <c r="X5">
        <f t="shared" si="0"/>
        <v>185702</v>
      </c>
    </row>
    <row r="6" spans="1:24" x14ac:dyDescent="0.2">
      <c r="A6" t="s">
        <v>31</v>
      </c>
      <c r="B6">
        <v>217592</v>
      </c>
      <c r="C6">
        <v>0</v>
      </c>
      <c r="D6">
        <v>0</v>
      </c>
      <c r="E6">
        <v>0</v>
      </c>
      <c r="F6">
        <v>25</v>
      </c>
      <c r="G6">
        <v>60943</v>
      </c>
      <c r="H6">
        <v>152804</v>
      </c>
      <c r="I6">
        <v>2824</v>
      </c>
      <c r="J6">
        <v>588</v>
      </c>
      <c r="K6">
        <v>188</v>
      </c>
      <c r="L6">
        <v>112</v>
      </c>
      <c r="M6">
        <v>53</v>
      </c>
      <c r="N6">
        <v>24</v>
      </c>
      <c r="O6">
        <v>18</v>
      </c>
      <c r="P6">
        <v>4</v>
      </c>
      <c r="Q6">
        <v>4</v>
      </c>
      <c r="R6">
        <v>5</v>
      </c>
      <c r="S6">
        <v>0</v>
      </c>
      <c r="T6">
        <v>0</v>
      </c>
      <c r="U6">
        <v>0</v>
      </c>
      <c r="V6">
        <v>0</v>
      </c>
      <c r="W6">
        <v>0</v>
      </c>
      <c r="X6">
        <f t="shared" si="0"/>
        <v>217592</v>
      </c>
    </row>
    <row r="7" spans="1:24" x14ac:dyDescent="0.2">
      <c r="A7" t="s">
        <v>32</v>
      </c>
      <c r="B7">
        <v>203161</v>
      </c>
      <c r="C7">
        <v>0</v>
      </c>
      <c r="D7">
        <v>0</v>
      </c>
      <c r="E7">
        <v>0</v>
      </c>
      <c r="F7">
        <v>27</v>
      </c>
      <c r="G7">
        <v>58138</v>
      </c>
      <c r="H7">
        <v>141955</v>
      </c>
      <c r="I7">
        <v>2185</v>
      </c>
      <c r="J7">
        <v>500</v>
      </c>
      <c r="K7">
        <v>184</v>
      </c>
      <c r="L7">
        <v>77</v>
      </c>
      <c r="M7">
        <v>40</v>
      </c>
      <c r="N7">
        <v>25</v>
      </c>
      <c r="O7">
        <v>14</v>
      </c>
      <c r="P7">
        <v>3</v>
      </c>
      <c r="Q7">
        <v>5</v>
      </c>
      <c r="R7">
        <v>1</v>
      </c>
      <c r="S7">
        <v>2</v>
      </c>
      <c r="T7">
        <v>2</v>
      </c>
      <c r="U7">
        <v>2</v>
      </c>
      <c r="V7">
        <v>1</v>
      </c>
      <c r="W7">
        <v>0</v>
      </c>
      <c r="X7">
        <f t="shared" si="0"/>
        <v>203161</v>
      </c>
    </row>
    <row r="8" spans="1:24" x14ac:dyDescent="0.2">
      <c r="A8" t="s">
        <v>33</v>
      </c>
      <c r="B8">
        <v>257877</v>
      </c>
      <c r="C8">
        <v>0</v>
      </c>
      <c r="D8">
        <v>0</v>
      </c>
      <c r="E8">
        <v>0</v>
      </c>
      <c r="F8">
        <v>8</v>
      </c>
      <c r="G8">
        <v>39</v>
      </c>
      <c r="H8">
        <v>69614</v>
      </c>
      <c r="I8">
        <v>174421</v>
      </c>
      <c r="J8">
        <v>9222</v>
      </c>
      <c r="K8">
        <v>2008</v>
      </c>
      <c r="L8">
        <v>987</v>
      </c>
      <c r="M8">
        <v>611</v>
      </c>
      <c r="N8">
        <v>460</v>
      </c>
      <c r="O8">
        <v>259</v>
      </c>
      <c r="P8">
        <v>146</v>
      </c>
      <c r="Q8">
        <v>56</v>
      </c>
      <c r="R8">
        <v>26</v>
      </c>
      <c r="S8">
        <v>12</v>
      </c>
      <c r="T8">
        <v>6</v>
      </c>
      <c r="U8">
        <v>1</v>
      </c>
      <c r="V8">
        <v>1</v>
      </c>
      <c r="W8">
        <v>0</v>
      </c>
      <c r="X8">
        <f t="shared" si="0"/>
        <v>257877</v>
      </c>
    </row>
    <row r="9" spans="1:24" x14ac:dyDescent="0.2">
      <c r="A9" t="s">
        <v>34</v>
      </c>
      <c r="B9">
        <v>236724</v>
      </c>
      <c r="C9">
        <v>0</v>
      </c>
      <c r="D9">
        <v>0</v>
      </c>
      <c r="E9">
        <v>0</v>
      </c>
      <c r="F9">
        <v>9</v>
      </c>
      <c r="G9">
        <v>36</v>
      </c>
      <c r="H9">
        <v>66855</v>
      </c>
      <c r="I9">
        <v>161582</v>
      </c>
      <c r="J9">
        <v>5345</v>
      </c>
      <c r="K9">
        <v>1289</v>
      </c>
      <c r="L9">
        <v>657</v>
      </c>
      <c r="M9">
        <v>406</v>
      </c>
      <c r="N9">
        <v>234</v>
      </c>
      <c r="O9">
        <v>152</v>
      </c>
      <c r="P9">
        <v>85</v>
      </c>
      <c r="Q9">
        <v>41</v>
      </c>
      <c r="R9">
        <v>10</v>
      </c>
      <c r="S9">
        <v>9</v>
      </c>
      <c r="T9">
        <v>4</v>
      </c>
      <c r="U9">
        <v>6</v>
      </c>
      <c r="V9">
        <v>3</v>
      </c>
      <c r="W9">
        <v>1</v>
      </c>
      <c r="X9">
        <f t="shared" si="0"/>
        <v>236724</v>
      </c>
    </row>
    <row r="10" spans="1:24" x14ac:dyDescent="0.2">
      <c r="A10" t="s">
        <v>35</v>
      </c>
      <c r="B10">
        <v>271673</v>
      </c>
      <c r="C10">
        <v>0</v>
      </c>
      <c r="D10">
        <v>0</v>
      </c>
      <c r="E10">
        <v>0</v>
      </c>
      <c r="F10">
        <v>0</v>
      </c>
      <c r="G10">
        <v>2</v>
      </c>
      <c r="H10">
        <v>17</v>
      </c>
      <c r="I10">
        <v>68682</v>
      </c>
      <c r="J10">
        <v>187551</v>
      </c>
      <c r="K10">
        <v>10381</v>
      </c>
      <c r="L10">
        <v>2253</v>
      </c>
      <c r="M10">
        <v>1215</v>
      </c>
      <c r="N10">
        <v>730</v>
      </c>
      <c r="O10">
        <v>434</v>
      </c>
      <c r="P10">
        <v>237</v>
      </c>
      <c r="Q10">
        <v>106</v>
      </c>
      <c r="R10">
        <v>43</v>
      </c>
      <c r="S10">
        <v>12</v>
      </c>
      <c r="T10">
        <v>4</v>
      </c>
      <c r="U10">
        <v>3</v>
      </c>
      <c r="V10">
        <v>3</v>
      </c>
      <c r="W10">
        <v>0</v>
      </c>
      <c r="X10">
        <f t="shared" si="0"/>
        <v>271673</v>
      </c>
    </row>
    <row r="11" spans="1:24" x14ac:dyDescent="0.2">
      <c r="A11" t="s">
        <v>36</v>
      </c>
      <c r="B11">
        <v>251654</v>
      </c>
      <c r="C11">
        <v>0</v>
      </c>
      <c r="D11">
        <v>0</v>
      </c>
      <c r="E11">
        <v>0</v>
      </c>
      <c r="F11">
        <v>1</v>
      </c>
      <c r="G11">
        <v>7</v>
      </c>
      <c r="H11">
        <v>22</v>
      </c>
      <c r="I11">
        <v>67679</v>
      </c>
      <c r="J11">
        <v>175114</v>
      </c>
      <c r="K11">
        <v>5687</v>
      </c>
      <c r="L11">
        <v>1426</v>
      </c>
      <c r="M11">
        <v>782</v>
      </c>
      <c r="N11">
        <v>403</v>
      </c>
      <c r="O11">
        <v>294</v>
      </c>
      <c r="P11">
        <v>137</v>
      </c>
      <c r="Q11">
        <v>62</v>
      </c>
      <c r="R11">
        <v>16</v>
      </c>
      <c r="S11">
        <v>13</v>
      </c>
      <c r="T11">
        <v>6</v>
      </c>
      <c r="U11">
        <v>1</v>
      </c>
      <c r="V11">
        <v>3</v>
      </c>
      <c r="W11">
        <v>1</v>
      </c>
      <c r="X11">
        <f t="shared" si="0"/>
        <v>251654</v>
      </c>
    </row>
    <row r="12" spans="1:24" x14ac:dyDescent="0.2">
      <c r="A12" t="s">
        <v>37</v>
      </c>
      <c r="B12">
        <v>272252</v>
      </c>
      <c r="C12">
        <v>0</v>
      </c>
      <c r="D12">
        <v>0</v>
      </c>
      <c r="E12">
        <v>0</v>
      </c>
      <c r="F12">
        <v>0</v>
      </c>
      <c r="G12">
        <v>4</v>
      </c>
      <c r="H12">
        <v>5</v>
      </c>
      <c r="I12">
        <v>24</v>
      </c>
      <c r="J12">
        <v>67721</v>
      </c>
      <c r="K12">
        <v>188643</v>
      </c>
      <c r="L12">
        <v>10886</v>
      </c>
      <c r="M12">
        <v>2422</v>
      </c>
      <c r="N12">
        <v>1181</v>
      </c>
      <c r="O12">
        <v>691</v>
      </c>
      <c r="P12">
        <v>357</v>
      </c>
      <c r="Q12">
        <v>198</v>
      </c>
      <c r="R12">
        <v>59</v>
      </c>
      <c r="S12">
        <v>40</v>
      </c>
      <c r="T12">
        <v>8</v>
      </c>
      <c r="U12">
        <v>8</v>
      </c>
      <c r="V12">
        <v>3</v>
      </c>
      <c r="W12">
        <v>2</v>
      </c>
      <c r="X12">
        <f t="shared" si="0"/>
        <v>272252</v>
      </c>
    </row>
    <row r="13" spans="1:24" x14ac:dyDescent="0.2">
      <c r="A13" t="s">
        <v>38</v>
      </c>
      <c r="B13">
        <v>251716</v>
      </c>
      <c r="C13">
        <v>0</v>
      </c>
      <c r="D13">
        <v>0</v>
      </c>
      <c r="E13">
        <v>0</v>
      </c>
      <c r="F13">
        <v>0</v>
      </c>
      <c r="G13">
        <v>7</v>
      </c>
      <c r="H13">
        <v>3</v>
      </c>
      <c r="I13">
        <v>19</v>
      </c>
      <c r="J13">
        <v>66576</v>
      </c>
      <c r="K13">
        <v>176398</v>
      </c>
      <c r="L13">
        <v>5860</v>
      </c>
      <c r="M13">
        <v>1347</v>
      </c>
      <c r="N13">
        <v>732</v>
      </c>
      <c r="O13">
        <v>367</v>
      </c>
      <c r="P13">
        <v>223</v>
      </c>
      <c r="Q13">
        <v>115</v>
      </c>
      <c r="R13">
        <v>37</v>
      </c>
      <c r="S13">
        <v>15</v>
      </c>
      <c r="T13">
        <v>7</v>
      </c>
      <c r="U13">
        <v>9</v>
      </c>
      <c r="V13">
        <v>0</v>
      </c>
      <c r="W13">
        <v>1</v>
      </c>
      <c r="X13">
        <f t="shared" si="0"/>
        <v>251716</v>
      </c>
    </row>
    <row r="14" spans="1:24" x14ac:dyDescent="0.2">
      <c r="A14" t="s">
        <v>39</v>
      </c>
      <c r="B14">
        <v>259593</v>
      </c>
      <c r="C14">
        <v>0</v>
      </c>
      <c r="D14">
        <v>0</v>
      </c>
      <c r="E14">
        <v>0</v>
      </c>
      <c r="F14">
        <v>0</v>
      </c>
      <c r="G14">
        <v>2</v>
      </c>
      <c r="H14">
        <v>0</v>
      </c>
      <c r="I14">
        <v>4</v>
      </c>
      <c r="J14">
        <v>18</v>
      </c>
      <c r="K14">
        <v>61525</v>
      </c>
      <c r="L14">
        <v>180661</v>
      </c>
      <c r="M14">
        <v>12216</v>
      </c>
      <c r="N14">
        <v>2822</v>
      </c>
      <c r="O14">
        <v>1256</v>
      </c>
      <c r="P14">
        <v>607</v>
      </c>
      <c r="Q14">
        <v>289</v>
      </c>
      <c r="R14">
        <v>131</v>
      </c>
      <c r="S14">
        <v>39</v>
      </c>
      <c r="T14">
        <v>12</v>
      </c>
      <c r="U14">
        <v>7</v>
      </c>
      <c r="V14">
        <v>3</v>
      </c>
      <c r="W14">
        <v>1</v>
      </c>
      <c r="X14">
        <f t="shared" si="0"/>
        <v>259593</v>
      </c>
    </row>
    <row r="15" spans="1:24" x14ac:dyDescent="0.2">
      <c r="A15" t="s">
        <v>40</v>
      </c>
      <c r="B15">
        <v>240182</v>
      </c>
      <c r="C15">
        <v>0</v>
      </c>
      <c r="D15">
        <v>0</v>
      </c>
      <c r="E15">
        <v>0</v>
      </c>
      <c r="F15">
        <v>1</v>
      </c>
      <c r="G15">
        <v>1</v>
      </c>
      <c r="H15">
        <v>1</v>
      </c>
      <c r="I15">
        <v>4</v>
      </c>
      <c r="J15">
        <v>27</v>
      </c>
      <c r="K15">
        <v>61445</v>
      </c>
      <c r="L15">
        <v>169652</v>
      </c>
      <c r="M15">
        <v>6298</v>
      </c>
      <c r="N15">
        <v>1392</v>
      </c>
      <c r="O15">
        <v>716</v>
      </c>
      <c r="P15">
        <v>357</v>
      </c>
      <c r="Q15">
        <v>168</v>
      </c>
      <c r="R15">
        <v>72</v>
      </c>
      <c r="S15">
        <v>27</v>
      </c>
      <c r="T15">
        <v>13</v>
      </c>
      <c r="U15">
        <v>4</v>
      </c>
      <c r="V15">
        <v>4</v>
      </c>
      <c r="W15">
        <v>0</v>
      </c>
      <c r="X15">
        <f t="shared" si="0"/>
        <v>240182</v>
      </c>
    </row>
    <row r="16" spans="1:24" x14ac:dyDescent="0.2">
      <c r="A16" t="s">
        <v>41</v>
      </c>
      <c r="B16">
        <v>265522</v>
      </c>
      <c r="C16">
        <v>0</v>
      </c>
      <c r="D16">
        <v>0</v>
      </c>
      <c r="E16">
        <v>0</v>
      </c>
      <c r="F16">
        <v>0</v>
      </c>
      <c r="G16">
        <v>0</v>
      </c>
      <c r="H16">
        <v>0</v>
      </c>
      <c r="I16">
        <v>1</v>
      </c>
      <c r="J16">
        <v>5</v>
      </c>
      <c r="K16">
        <v>17</v>
      </c>
      <c r="L16">
        <v>61305</v>
      </c>
      <c r="M16">
        <v>186186</v>
      </c>
      <c r="N16">
        <v>12828</v>
      </c>
      <c r="O16">
        <v>3025</v>
      </c>
      <c r="P16">
        <v>1255</v>
      </c>
      <c r="Q16">
        <v>527</v>
      </c>
      <c r="R16">
        <v>224</v>
      </c>
      <c r="S16">
        <v>84</v>
      </c>
      <c r="T16">
        <v>36</v>
      </c>
      <c r="U16">
        <v>13</v>
      </c>
      <c r="V16">
        <v>4</v>
      </c>
      <c r="W16">
        <v>12</v>
      </c>
      <c r="X16">
        <f t="shared" si="0"/>
        <v>265522</v>
      </c>
    </row>
    <row r="17" spans="1:24" x14ac:dyDescent="0.2">
      <c r="A17" t="s">
        <v>42</v>
      </c>
      <c r="B17">
        <v>245058</v>
      </c>
      <c r="C17">
        <v>0</v>
      </c>
      <c r="D17">
        <v>0</v>
      </c>
      <c r="E17">
        <v>0</v>
      </c>
      <c r="F17">
        <v>0</v>
      </c>
      <c r="G17">
        <v>1</v>
      </c>
      <c r="H17">
        <v>3</v>
      </c>
      <c r="I17">
        <v>1</v>
      </c>
      <c r="J17">
        <v>2</v>
      </c>
      <c r="K17">
        <v>26</v>
      </c>
      <c r="L17">
        <v>61419</v>
      </c>
      <c r="M17">
        <v>174541</v>
      </c>
      <c r="N17">
        <v>6394</v>
      </c>
      <c r="O17">
        <v>1514</v>
      </c>
      <c r="P17">
        <v>665</v>
      </c>
      <c r="Q17">
        <v>282</v>
      </c>
      <c r="R17">
        <v>119</v>
      </c>
      <c r="S17">
        <v>54</v>
      </c>
      <c r="T17">
        <v>18</v>
      </c>
      <c r="U17">
        <v>8</v>
      </c>
      <c r="V17">
        <v>6</v>
      </c>
      <c r="W17">
        <v>5</v>
      </c>
      <c r="X17">
        <f t="shared" si="0"/>
        <v>245058</v>
      </c>
    </row>
    <row r="18" spans="1:24" x14ac:dyDescent="0.2">
      <c r="A18" t="s">
        <v>43</v>
      </c>
      <c r="B18">
        <v>266019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  <c r="I18">
        <v>0</v>
      </c>
      <c r="J18">
        <v>0</v>
      </c>
      <c r="K18">
        <v>7</v>
      </c>
      <c r="L18">
        <v>37</v>
      </c>
      <c r="M18">
        <v>61889</v>
      </c>
      <c r="N18">
        <v>185911</v>
      </c>
      <c r="O18">
        <v>13436</v>
      </c>
      <c r="P18">
        <v>2979</v>
      </c>
      <c r="Q18">
        <v>1103</v>
      </c>
      <c r="R18">
        <v>386</v>
      </c>
      <c r="S18">
        <v>160</v>
      </c>
      <c r="T18">
        <v>72</v>
      </c>
      <c r="U18">
        <v>28</v>
      </c>
      <c r="V18">
        <v>9</v>
      </c>
      <c r="W18">
        <v>2</v>
      </c>
      <c r="X18">
        <f t="shared" si="0"/>
        <v>266019</v>
      </c>
    </row>
    <row r="19" spans="1:24" x14ac:dyDescent="0.2">
      <c r="A19" t="s">
        <v>44</v>
      </c>
      <c r="B19">
        <v>244872</v>
      </c>
      <c r="C19">
        <v>0</v>
      </c>
      <c r="D19">
        <v>0</v>
      </c>
      <c r="E19">
        <v>0</v>
      </c>
      <c r="F19">
        <v>1</v>
      </c>
      <c r="G19">
        <v>0</v>
      </c>
      <c r="H19">
        <v>0</v>
      </c>
      <c r="I19">
        <v>0</v>
      </c>
      <c r="J19">
        <v>2</v>
      </c>
      <c r="K19">
        <v>2</v>
      </c>
      <c r="L19">
        <v>43</v>
      </c>
      <c r="M19">
        <v>61867</v>
      </c>
      <c r="N19">
        <v>173656</v>
      </c>
      <c r="O19">
        <v>6794</v>
      </c>
      <c r="P19">
        <v>1539</v>
      </c>
      <c r="Q19">
        <v>572</v>
      </c>
      <c r="R19">
        <v>222</v>
      </c>
      <c r="S19">
        <v>105</v>
      </c>
      <c r="T19">
        <v>39</v>
      </c>
      <c r="U19">
        <v>17</v>
      </c>
      <c r="V19">
        <v>8</v>
      </c>
      <c r="W19">
        <v>5</v>
      </c>
      <c r="X19">
        <f t="shared" si="0"/>
        <v>244872</v>
      </c>
    </row>
    <row r="20" spans="1:24" x14ac:dyDescent="0.2">
      <c r="A20" t="s">
        <v>45</v>
      </c>
      <c r="B20">
        <v>290650</v>
      </c>
      <c r="C20">
        <v>0</v>
      </c>
      <c r="D20">
        <v>0</v>
      </c>
      <c r="E20">
        <v>0</v>
      </c>
      <c r="F20">
        <v>1</v>
      </c>
      <c r="G20">
        <v>0</v>
      </c>
      <c r="H20">
        <v>3</v>
      </c>
      <c r="I20">
        <v>2</v>
      </c>
      <c r="J20">
        <v>4</v>
      </c>
      <c r="K20">
        <v>3</v>
      </c>
      <c r="L20">
        <v>9</v>
      </c>
      <c r="M20">
        <v>47</v>
      </c>
      <c r="N20">
        <v>72830</v>
      </c>
      <c r="O20">
        <v>198171</v>
      </c>
      <c r="P20">
        <v>14943</v>
      </c>
      <c r="Q20">
        <v>3260</v>
      </c>
      <c r="R20">
        <v>913</v>
      </c>
      <c r="S20">
        <v>311</v>
      </c>
      <c r="T20">
        <v>93</v>
      </c>
      <c r="U20">
        <v>38</v>
      </c>
      <c r="V20">
        <v>17</v>
      </c>
      <c r="W20">
        <v>5</v>
      </c>
      <c r="X20">
        <f t="shared" si="0"/>
        <v>290650</v>
      </c>
    </row>
    <row r="21" spans="1:24" x14ac:dyDescent="0.2">
      <c r="A21" t="s">
        <v>46</v>
      </c>
      <c r="B21">
        <v>287163</v>
      </c>
      <c r="C21">
        <v>0</v>
      </c>
      <c r="D21">
        <v>0</v>
      </c>
      <c r="E21">
        <v>0</v>
      </c>
      <c r="F21">
        <v>2</v>
      </c>
      <c r="G21">
        <v>2</v>
      </c>
      <c r="H21">
        <v>2</v>
      </c>
      <c r="I21">
        <v>2</v>
      </c>
      <c r="J21">
        <v>4</v>
      </c>
      <c r="K21">
        <v>0</v>
      </c>
      <c r="L21">
        <v>6</v>
      </c>
      <c r="M21">
        <v>74</v>
      </c>
      <c r="N21">
        <v>78799</v>
      </c>
      <c r="O21">
        <v>197980</v>
      </c>
      <c r="P21">
        <v>7879</v>
      </c>
      <c r="Q21">
        <v>1657</v>
      </c>
      <c r="R21">
        <v>502</v>
      </c>
      <c r="S21">
        <v>159</v>
      </c>
      <c r="T21">
        <v>56</v>
      </c>
      <c r="U21">
        <v>29</v>
      </c>
      <c r="V21">
        <v>9</v>
      </c>
      <c r="W21">
        <v>1</v>
      </c>
      <c r="X21">
        <f t="shared" si="0"/>
        <v>287163</v>
      </c>
    </row>
    <row r="22" spans="1:24" x14ac:dyDescent="0.2">
      <c r="A22" t="s">
        <v>47</v>
      </c>
      <c r="B22">
        <v>281661</v>
      </c>
      <c r="C22">
        <v>0</v>
      </c>
      <c r="D22">
        <v>0</v>
      </c>
      <c r="E22">
        <v>0</v>
      </c>
      <c r="F22">
        <v>0</v>
      </c>
      <c r="G22">
        <v>0</v>
      </c>
      <c r="H22">
        <v>0</v>
      </c>
      <c r="I22">
        <v>2</v>
      </c>
      <c r="J22">
        <v>1</v>
      </c>
      <c r="K22">
        <v>1</v>
      </c>
      <c r="L22">
        <v>2</v>
      </c>
      <c r="M22">
        <v>6</v>
      </c>
      <c r="N22">
        <v>56</v>
      </c>
      <c r="O22">
        <v>73411</v>
      </c>
      <c r="P22">
        <v>190135</v>
      </c>
      <c r="Q22">
        <v>14420</v>
      </c>
      <c r="R22">
        <v>2605</v>
      </c>
      <c r="S22">
        <v>691</v>
      </c>
      <c r="T22">
        <v>201</v>
      </c>
      <c r="U22">
        <v>80</v>
      </c>
      <c r="V22">
        <v>41</v>
      </c>
      <c r="W22">
        <v>9</v>
      </c>
      <c r="X22">
        <f t="shared" si="0"/>
        <v>281661</v>
      </c>
    </row>
    <row r="23" spans="1:24" x14ac:dyDescent="0.2">
      <c r="A23" t="s">
        <v>48</v>
      </c>
      <c r="B23">
        <v>284650</v>
      </c>
      <c r="C23">
        <v>0</v>
      </c>
      <c r="D23">
        <v>0</v>
      </c>
      <c r="E23">
        <v>0</v>
      </c>
      <c r="F23">
        <v>0</v>
      </c>
      <c r="G23">
        <v>0</v>
      </c>
      <c r="H23">
        <v>2</v>
      </c>
      <c r="I23">
        <v>2</v>
      </c>
      <c r="J23">
        <v>1</v>
      </c>
      <c r="K23">
        <v>1</v>
      </c>
      <c r="L23">
        <v>0</v>
      </c>
      <c r="M23">
        <v>5</v>
      </c>
      <c r="N23">
        <v>73</v>
      </c>
      <c r="O23">
        <v>79893</v>
      </c>
      <c r="P23">
        <v>194315</v>
      </c>
      <c r="Q23">
        <v>8289</v>
      </c>
      <c r="R23">
        <v>1400</v>
      </c>
      <c r="S23">
        <v>435</v>
      </c>
      <c r="T23">
        <v>150</v>
      </c>
      <c r="U23">
        <v>46</v>
      </c>
      <c r="V23">
        <v>30</v>
      </c>
      <c r="W23">
        <v>8</v>
      </c>
      <c r="X23">
        <f t="shared" si="0"/>
        <v>284650</v>
      </c>
    </row>
    <row r="24" spans="1:24" x14ac:dyDescent="0.2">
      <c r="A24" t="s">
        <v>49</v>
      </c>
      <c r="B24">
        <v>265779</v>
      </c>
      <c r="C24">
        <v>0</v>
      </c>
      <c r="D24">
        <v>0</v>
      </c>
      <c r="E24">
        <v>0</v>
      </c>
      <c r="F24">
        <v>0</v>
      </c>
      <c r="G24">
        <v>1</v>
      </c>
      <c r="H24">
        <v>0</v>
      </c>
      <c r="I24">
        <v>0</v>
      </c>
      <c r="J24">
        <v>0</v>
      </c>
      <c r="K24">
        <v>1</v>
      </c>
      <c r="L24">
        <v>0</v>
      </c>
      <c r="M24">
        <v>0</v>
      </c>
      <c r="N24">
        <v>7</v>
      </c>
      <c r="O24">
        <v>42</v>
      </c>
      <c r="P24">
        <v>67977</v>
      </c>
      <c r="Q24">
        <v>180717</v>
      </c>
      <c r="R24">
        <v>13896</v>
      </c>
      <c r="S24">
        <v>2217</v>
      </c>
      <c r="T24">
        <v>605</v>
      </c>
      <c r="U24">
        <v>198</v>
      </c>
      <c r="V24">
        <v>98</v>
      </c>
      <c r="W24">
        <v>20</v>
      </c>
      <c r="X24">
        <f t="shared" si="0"/>
        <v>265779</v>
      </c>
    </row>
    <row r="25" spans="1:24" x14ac:dyDescent="0.2">
      <c r="A25" t="s">
        <v>50</v>
      </c>
      <c r="B25">
        <v>277787</v>
      </c>
      <c r="C25">
        <v>0</v>
      </c>
      <c r="D25">
        <v>0</v>
      </c>
      <c r="E25">
        <v>0</v>
      </c>
      <c r="F25">
        <v>0</v>
      </c>
      <c r="G25">
        <v>0</v>
      </c>
      <c r="H25">
        <v>1</v>
      </c>
      <c r="I25">
        <v>1</v>
      </c>
      <c r="J25">
        <v>0</v>
      </c>
      <c r="K25">
        <v>0</v>
      </c>
      <c r="L25">
        <v>0</v>
      </c>
      <c r="M25">
        <v>2</v>
      </c>
      <c r="N25">
        <v>3</v>
      </c>
      <c r="O25">
        <v>61</v>
      </c>
      <c r="P25">
        <v>75856</v>
      </c>
      <c r="Q25">
        <v>191739</v>
      </c>
      <c r="R25">
        <v>8270</v>
      </c>
      <c r="S25">
        <v>1276</v>
      </c>
      <c r="T25">
        <v>374</v>
      </c>
      <c r="U25">
        <v>124</v>
      </c>
      <c r="V25">
        <v>66</v>
      </c>
      <c r="W25">
        <v>14</v>
      </c>
      <c r="X25">
        <f t="shared" si="0"/>
        <v>277787</v>
      </c>
    </row>
    <row r="26" spans="1:24" x14ac:dyDescent="0.2">
      <c r="A26" t="s">
        <v>51</v>
      </c>
      <c r="B26">
        <v>141251</v>
      </c>
      <c r="C26">
        <v>0</v>
      </c>
      <c r="D26">
        <v>0</v>
      </c>
      <c r="E26">
        <v>0</v>
      </c>
      <c r="F26">
        <v>0</v>
      </c>
      <c r="G26">
        <v>0</v>
      </c>
      <c r="H26">
        <v>3</v>
      </c>
      <c r="I26">
        <v>0</v>
      </c>
      <c r="J26">
        <v>0</v>
      </c>
      <c r="K26">
        <v>0</v>
      </c>
      <c r="L26">
        <v>0</v>
      </c>
      <c r="M26">
        <v>0</v>
      </c>
      <c r="N26">
        <v>0</v>
      </c>
      <c r="O26">
        <v>6</v>
      </c>
      <c r="P26">
        <v>30</v>
      </c>
      <c r="Q26">
        <v>39928</v>
      </c>
      <c r="R26">
        <v>93506</v>
      </c>
      <c r="S26">
        <v>6549</v>
      </c>
      <c r="T26">
        <v>916</v>
      </c>
      <c r="U26">
        <v>202</v>
      </c>
      <c r="V26">
        <v>72</v>
      </c>
      <c r="W26">
        <v>39</v>
      </c>
      <c r="X26">
        <f t="shared" si="0"/>
        <v>141251</v>
      </c>
    </row>
    <row r="27" spans="1:24" x14ac:dyDescent="0.2">
      <c r="A27" t="s">
        <v>52</v>
      </c>
      <c r="B27">
        <v>209060</v>
      </c>
      <c r="C27">
        <v>0</v>
      </c>
      <c r="D27">
        <v>0</v>
      </c>
      <c r="E27">
        <v>0</v>
      </c>
      <c r="F27">
        <v>0</v>
      </c>
      <c r="G27">
        <v>0</v>
      </c>
      <c r="H27">
        <v>2</v>
      </c>
      <c r="I27">
        <v>0</v>
      </c>
      <c r="J27">
        <v>0</v>
      </c>
      <c r="K27">
        <v>1</v>
      </c>
      <c r="L27">
        <v>1</v>
      </c>
      <c r="M27">
        <v>0</v>
      </c>
      <c r="N27">
        <v>1</v>
      </c>
      <c r="O27">
        <v>7</v>
      </c>
      <c r="P27">
        <v>62</v>
      </c>
      <c r="Q27">
        <v>60848</v>
      </c>
      <c r="R27">
        <v>141762</v>
      </c>
      <c r="S27">
        <v>5428</v>
      </c>
      <c r="T27">
        <v>685</v>
      </c>
      <c r="U27">
        <v>173</v>
      </c>
      <c r="V27">
        <v>64</v>
      </c>
      <c r="W27">
        <v>26</v>
      </c>
      <c r="X27">
        <f t="shared" si="0"/>
        <v>209060</v>
      </c>
    </row>
    <row r="28" spans="1:24" x14ac:dyDescent="0.2">
      <c r="A28" t="s">
        <v>53</v>
      </c>
      <c r="B28">
        <v>125310</v>
      </c>
      <c r="C28">
        <v>0</v>
      </c>
      <c r="D28">
        <v>0</v>
      </c>
      <c r="E28">
        <v>0</v>
      </c>
      <c r="F28">
        <v>0</v>
      </c>
      <c r="G28">
        <v>0</v>
      </c>
      <c r="H28">
        <v>1</v>
      </c>
      <c r="I28">
        <v>0</v>
      </c>
      <c r="J28">
        <v>0</v>
      </c>
      <c r="K28">
        <v>2</v>
      </c>
      <c r="L28">
        <v>0</v>
      </c>
      <c r="M28">
        <v>0</v>
      </c>
      <c r="N28">
        <v>0</v>
      </c>
      <c r="O28">
        <v>1</v>
      </c>
      <c r="P28">
        <v>3</v>
      </c>
      <c r="Q28">
        <v>34</v>
      </c>
      <c r="R28">
        <v>36596</v>
      </c>
      <c r="S28">
        <v>82134</v>
      </c>
      <c r="T28">
        <v>5576</v>
      </c>
      <c r="U28">
        <v>704</v>
      </c>
      <c r="V28">
        <v>205</v>
      </c>
      <c r="W28">
        <v>54</v>
      </c>
      <c r="X28">
        <f t="shared" si="0"/>
        <v>125310</v>
      </c>
    </row>
    <row r="29" spans="1:24" x14ac:dyDescent="0.2">
      <c r="A29" t="s">
        <v>54</v>
      </c>
      <c r="B29">
        <v>193356</v>
      </c>
      <c r="C29">
        <v>0</v>
      </c>
      <c r="D29">
        <v>0</v>
      </c>
      <c r="E29">
        <v>0</v>
      </c>
      <c r="F29">
        <v>0</v>
      </c>
      <c r="G29">
        <v>0</v>
      </c>
      <c r="H29">
        <v>0</v>
      </c>
      <c r="I29">
        <v>0</v>
      </c>
      <c r="J29">
        <v>0</v>
      </c>
      <c r="K29">
        <v>0</v>
      </c>
      <c r="L29">
        <v>0</v>
      </c>
      <c r="M29">
        <v>0</v>
      </c>
      <c r="N29">
        <v>0</v>
      </c>
      <c r="O29">
        <v>0</v>
      </c>
      <c r="P29">
        <v>8</v>
      </c>
      <c r="Q29">
        <v>71</v>
      </c>
      <c r="R29">
        <v>57902</v>
      </c>
      <c r="S29">
        <v>129754</v>
      </c>
      <c r="T29">
        <v>4912</v>
      </c>
      <c r="U29">
        <v>553</v>
      </c>
      <c r="V29">
        <v>108</v>
      </c>
      <c r="W29">
        <v>48</v>
      </c>
      <c r="X29">
        <f t="shared" si="0"/>
        <v>193356</v>
      </c>
    </row>
    <row r="30" spans="1:24" x14ac:dyDescent="0.2">
      <c r="A30" t="s">
        <v>55</v>
      </c>
      <c r="B30">
        <v>115669</v>
      </c>
      <c r="C30">
        <v>0</v>
      </c>
      <c r="D30">
        <v>0</v>
      </c>
      <c r="E30">
        <v>0</v>
      </c>
      <c r="F30">
        <v>0</v>
      </c>
      <c r="G30">
        <v>0</v>
      </c>
      <c r="H30">
        <v>0</v>
      </c>
      <c r="I30">
        <v>0</v>
      </c>
      <c r="J30">
        <v>0</v>
      </c>
      <c r="K30">
        <v>0</v>
      </c>
      <c r="L30">
        <v>0</v>
      </c>
      <c r="M30">
        <v>0</v>
      </c>
      <c r="N30">
        <v>0</v>
      </c>
      <c r="O30">
        <v>0</v>
      </c>
      <c r="P30">
        <v>1</v>
      </c>
      <c r="Q30">
        <v>3</v>
      </c>
      <c r="R30">
        <v>30</v>
      </c>
      <c r="S30">
        <v>31979</v>
      </c>
      <c r="T30">
        <v>77544</v>
      </c>
      <c r="U30">
        <v>5298</v>
      </c>
      <c r="V30">
        <v>716</v>
      </c>
      <c r="W30">
        <v>98</v>
      </c>
      <c r="X30">
        <f t="shared" si="0"/>
        <v>115669</v>
      </c>
    </row>
    <row r="31" spans="1:24" x14ac:dyDescent="0.2">
      <c r="A31" t="s">
        <v>56</v>
      </c>
      <c r="B31">
        <v>185442</v>
      </c>
      <c r="C31">
        <v>0</v>
      </c>
      <c r="D31">
        <v>0</v>
      </c>
      <c r="E31">
        <v>0</v>
      </c>
      <c r="F31">
        <v>0</v>
      </c>
      <c r="G31">
        <v>0</v>
      </c>
      <c r="H31">
        <v>0</v>
      </c>
      <c r="I31">
        <v>0</v>
      </c>
      <c r="J31">
        <v>0</v>
      </c>
      <c r="K31">
        <v>1</v>
      </c>
      <c r="L31">
        <v>0</v>
      </c>
      <c r="M31">
        <v>0</v>
      </c>
      <c r="N31">
        <v>0</v>
      </c>
      <c r="O31">
        <v>0</v>
      </c>
      <c r="P31">
        <v>3</v>
      </c>
      <c r="Q31">
        <v>2</v>
      </c>
      <c r="R31">
        <v>52</v>
      </c>
      <c r="S31">
        <v>53339</v>
      </c>
      <c r="T31">
        <v>127124</v>
      </c>
      <c r="U31">
        <v>4372</v>
      </c>
      <c r="V31">
        <v>465</v>
      </c>
      <c r="W31">
        <v>84</v>
      </c>
      <c r="X31">
        <f t="shared" si="0"/>
        <v>185442</v>
      </c>
    </row>
    <row r="32" spans="1:24" x14ac:dyDescent="0.2">
      <c r="A32" t="s">
        <v>57</v>
      </c>
      <c r="B32">
        <v>721</v>
      </c>
      <c r="C32">
        <v>0</v>
      </c>
      <c r="D32">
        <v>0</v>
      </c>
      <c r="E32">
        <v>0</v>
      </c>
      <c r="F32">
        <v>0</v>
      </c>
      <c r="G32">
        <v>0</v>
      </c>
      <c r="H32">
        <v>0</v>
      </c>
      <c r="I32">
        <v>0</v>
      </c>
      <c r="J32">
        <v>0</v>
      </c>
      <c r="K32">
        <v>0</v>
      </c>
      <c r="L32">
        <v>0</v>
      </c>
      <c r="M32">
        <v>0</v>
      </c>
      <c r="N32">
        <v>0</v>
      </c>
      <c r="O32">
        <v>0</v>
      </c>
      <c r="P32">
        <v>0</v>
      </c>
      <c r="Q32">
        <v>176</v>
      </c>
      <c r="R32">
        <v>463</v>
      </c>
      <c r="S32">
        <v>71</v>
      </c>
      <c r="T32">
        <v>7</v>
      </c>
      <c r="U32">
        <v>2</v>
      </c>
      <c r="V32">
        <v>1</v>
      </c>
      <c r="W32">
        <v>1</v>
      </c>
      <c r="X32">
        <f t="shared" si="0"/>
        <v>721</v>
      </c>
    </row>
    <row r="33" spans="1:24" x14ac:dyDescent="0.2">
      <c r="A33" t="s">
        <v>58</v>
      </c>
      <c r="B33">
        <v>665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v>0</v>
      </c>
      <c r="J33">
        <v>0</v>
      </c>
      <c r="K33">
        <v>0</v>
      </c>
      <c r="L33">
        <v>0</v>
      </c>
      <c r="M33">
        <v>0</v>
      </c>
      <c r="N33">
        <v>0</v>
      </c>
      <c r="O33">
        <v>0</v>
      </c>
      <c r="P33">
        <v>0</v>
      </c>
      <c r="Q33">
        <v>193</v>
      </c>
      <c r="R33">
        <v>446</v>
      </c>
      <c r="S33">
        <v>20</v>
      </c>
      <c r="T33">
        <v>5</v>
      </c>
      <c r="U33">
        <v>1</v>
      </c>
      <c r="V33">
        <v>0</v>
      </c>
      <c r="W33">
        <v>0</v>
      </c>
      <c r="X33">
        <f t="shared" si="0"/>
        <v>665</v>
      </c>
    </row>
    <row r="34" spans="1:24" x14ac:dyDescent="0.2">
      <c r="A34" t="s">
        <v>59</v>
      </c>
      <c r="B34">
        <v>631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v>0</v>
      </c>
      <c r="J34">
        <v>0</v>
      </c>
      <c r="K34">
        <v>0</v>
      </c>
      <c r="L34">
        <v>0</v>
      </c>
      <c r="M34">
        <v>0</v>
      </c>
      <c r="N34">
        <v>0</v>
      </c>
      <c r="O34">
        <v>0</v>
      </c>
      <c r="P34">
        <v>0</v>
      </c>
      <c r="Q34">
        <v>0</v>
      </c>
      <c r="R34">
        <v>162</v>
      </c>
      <c r="S34">
        <v>409</v>
      </c>
      <c r="T34">
        <v>47</v>
      </c>
      <c r="U34">
        <v>7</v>
      </c>
      <c r="V34">
        <v>4</v>
      </c>
      <c r="W34">
        <v>2</v>
      </c>
      <c r="X34">
        <f t="shared" si="0"/>
        <v>631</v>
      </c>
    </row>
    <row r="35" spans="1:24" x14ac:dyDescent="0.2">
      <c r="A35" t="s">
        <v>60</v>
      </c>
      <c r="B35">
        <v>708</v>
      </c>
      <c r="C35">
        <v>0</v>
      </c>
      <c r="D35">
        <v>0</v>
      </c>
      <c r="E35">
        <v>0</v>
      </c>
      <c r="F35">
        <v>0</v>
      </c>
      <c r="G35">
        <v>0</v>
      </c>
      <c r="H35">
        <v>0</v>
      </c>
      <c r="I35">
        <v>0</v>
      </c>
      <c r="J35">
        <v>0</v>
      </c>
      <c r="K35">
        <v>0</v>
      </c>
      <c r="L35">
        <v>0</v>
      </c>
      <c r="M35">
        <v>0</v>
      </c>
      <c r="N35">
        <v>0</v>
      </c>
      <c r="O35">
        <v>0</v>
      </c>
      <c r="P35">
        <v>0</v>
      </c>
      <c r="Q35">
        <v>0</v>
      </c>
      <c r="R35">
        <v>198</v>
      </c>
      <c r="S35">
        <v>474</v>
      </c>
      <c r="T35">
        <v>29</v>
      </c>
      <c r="U35">
        <v>4</v>
      </c>
      <c r="V35">
        <v>1</v>
      </c>
      <c r="W35">
        <v>2</v>
      </c>
      <c r="X35">
        <f t="shared" si="0"/>
        <v>708</v>
      </c>
    </row>
    <row r="36" spans="1:24" x14ac:dyDescent="0.2">
      <c r="A36" t="s">
        <v>61</v>
      </c>
      <c r="B36">
        <v>466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v>0</v>
      </c>
      <c r="J36">
        <v>0</v>
      </c>
      <c r="K36">
        <v>0</v>
      </c>
      <c r="L36">
        <v>0</v>
      </c>
      <c r="M36">
        <v>0</v>
      </c>
      <c r="N36">
        <v>0</v>
      </c>
      <c r="O36">
        <v>0</v>
      </c>
      <c r="P36">
        <v>0</v>
      </c>
      <c r="Q36">
        <v>0</v>
      </c>
      <c r="R36">
        <v>0</v>
      </c>
      <c r="S36">
        <v>102</v>
      </c>
      <c r="T36">
        <v>313</v>
      </c>
      <c r="U36">
        <v>42</v>
      </c>
      <c r="V36">
        <v>5</v>
      </c>
      <c r="W36">
        <v>4</v>
      </c>
      <c r="X36">
        <f t="shared" si="0"/>
        <v>466</v>
      </c>
    </row>
    <row r="37" spans="1:24" x14ac:dyDescent="0.2">
      <c r="A37" t="s">
        <v>62</v>
      </c>
      <c r="B37">
        <v>674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v>0</v>
      </c>
      <c r="J37">
        <v>0</v>
      </c>
      <c r="K37">
        <v>0</v>
      </c>
      <c r="L37">
        <v>0</v>
      </c>
      <c r="M37">
        <v>0</v>
      </c>
      <c r="N37">
        <v>0</v>
      </c>
      <c r="O37">
        <v>0</v>
      </c>
      <c r="P37">
        <v>0</v>
      </c>
      <c r="Q37">
        <v>0</v>
      </c>
      <c r="R37">
        <v>0</v>
      </c>
      <c r="S37">
        <v>171</v>
      </c>
      <c r="T37">
        <v>478</v>
      </c>
      <c r="U37">
        <v>20</v>
      </c>
      <c r="V37">
        <v>2</v>
      </c>
      <c r="W37">
        <v>3</v>
      </c>
      <c r="X37">
        <f t="shared" si="0"/>
        <v>674</v>
      </c>
    </row>
    <row r="38" spans="1:24" x14ac:dyDescent="0.2">
      <c r="X38">
        <f>SUM(X2:X37)</f>
        <v>6600745</v>
      </c>
    </row>
    <row r="40" spans="1:24" x14ac:dyDescent="0.2">
      <c r="A40" t="s">
        <v>63</v>
      </c>
      <c r="B40">
        <v>3267389</v>
      </c>
      <c r="C40">
        <v>0</v>
      </c>
      <c r="D40">
        <v>0</v>
      </c>
      <c r="E40">
        <v>11320</v>
      </c>
      <c r="F40">
        <v>83156</v>
      </c>
      <c r="G40">
        <v>197980</v>
      </c>
      <c r="H40">
        <v>224878</v>
      </c>
      <c r="I40">
        <v>246447</v>
      </c>
      <c r="J40">
        <v>265301</v>
      </c>
      <c r="K40">
        <v>262851</v>
      </c>
      <c r="L40">
        <v>256300</v>
      </c>
      <c r="M40">
        <v>264668</v>
      </c>
      <c r="N40">
        <v>276861</v>
      </c>
      <c r="O40">
        <v>290763</v>
      </c>
      <c r="P40">
        <v>278678</v>
      </c>
      <c r="Q40">
        <v>240825</v>
      </c>
      <c r="R40">
        <v>149047</v>
      </c>
      <c r="S40">
        <v>124811</v>
      </c>
      <c r="T40">
        <v>85440</v>
      </c>
      <c r="U40">
        <v>6632</v>
      </c>
      <c r="V40">
        <v>1182</v>
      </c>
      <c r="W40">
        <v>249</v>
      </c>
    </row>
    <row r="41" spans="1:24" x14ac:dyDescent="0.2">
      <c r="A41" t="s">
        <v>64</v>
      </c>
      <c r="B41">
        <v>3333356</v>
      </c>
      <c r="C41">
        <v>0</v>
      </c>
      <c r="D41">
        <v>0</v>
      </c>
      <c r="E41">
        <v>11059</v>
      </c>
      <c r="F41">
        <v>78519</v>
      </c>
      <c r="G41">
        <v>186646</v>
      </c>
      <c r="H41">
        <v>210709</v>
      </c>
      <c r="I41">
        <v>231835</v>
      </c>
      <c r="J41">
        <v>247700</v>
      </c>
      <c r="K41">
        <v>245086</v>
      </c>
      <c r="L41">
        <v>239188</v>
      </c>
      <c r="M41">
        <v>245384</v>
      </c>
      <c r="N41">
        <v>261720</v>
      </c>
      <c r="O41">
        <v>287801</v>
      </c>
      <c r="P41">
        <v>281133</v>
      </c>
      <c r="Q41">
        <v>264045</v>
      </c>
      <c r="R41">
        <v>211009</v>
      </c>
      <c r="S41">
        <v>191281</v>
      </c>
      <c r="T41">
        <v>133903</v>
      </c>
      <c r="U41">
        <v>5369</v>
      </c>
      <c r="V41">
        <v>770</v>
      </c>
      <c r="W41">
        <v>199</v>
      </c>
    </row>
    <row r="42" spans="1:24" x14ac:dyDescent="0.2">
      <c r="A42" t="s">
        <v>65</v>
      </c>
      <c r="B42">
        <v>6600745</v>
      </c>
      <c r="C42">
        <v>0</v>
      </c>
      <c r="D42">
        <v>0</v>
      </c>
      <c r="E42">
        <v>22379</v>
      </c>
      <c r="F42">
        <v>161675</v>
      </c>
      <c r="G42">
        <v>384626</v>
      </c>
      <c r="H42">
        <v>435587</v>
      </c>
      <c r="I42">
        <v>478282</v>
      </c>
      <c r="J42">
        <v>513001</v>
      </c>
      <c r="K42">
        <v>507937</v>
      </c>
      <c r="L42">
        <v>495488</v>
      </c>
      <c r="M42">
        <v>510052</v>
      </c>
      <c r="N42">
        <v>538581</v>
      </c>
      <c r="O42">
        <v>578564</v>
      </c>
      <c r="P42">
        <v>559811</v>
      </c>
      <c r="Q42">
        <v>504870</v>
      </c>
      <c r="R42">
        <v>360056</v>
      </c>
      <c r="S42">
        <v>316092</v>
      </c>
      <c r="T42">
        <v>219343</v>
      </c>
      <c r="U42">
        <v>12001</v>
      </c>
      <c r="V42">
        <v>1952</v>
      </c>
      <c r="W42">
        <v>448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12</vt:lpstr>
      <vt:lpstr>63_1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Admin</cp:lastModifiedBy>
  <cp:lastPrinted>2018-08-02T03:15:38Z</cp:lastPrinted>
  <dcterms:created xsi:type="dcterms:W3CDTF">2017-12-07T03:17:35Z</dcterms:created>
  <dcterms:modified xsi:type="dcterms:W3CDTF">2022-07-08T04:32:09Z</dcterms:modified>
</cp:coreProperties>
</file>