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BEC64\Downloads\"/>
    </mc:Choice>
  </mc:AlternateContent>
  <xr:revisionPtr revIDLastSave="0" documentId="13_ncr:1_{03A64442-1E0E-43B0-B1DD-B47EB8257FB8}" xr6:coauthVersionLast="47" xr6:coauthVersionMax="47" xr10:uidLastSave="{00000000-0000-0000-0000-000000000000}"/>
  <bookViews>
    <workbookView xWindow="-120" yWindow="-120" windowWidth="29040" windowHeight="15720" tabRatio="837" xr2:uid="{00000000-000D-0000-FFFF-FFFF00000000}"/>
  </bookViews>
  <sheets>
    <sheet name="01" sheetId="1" r:id="rId1"/>
    <sheet name="stat_01_info" sheetId="2" r:id="rId2"/>
    <sheet name="stat_01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1" i="1" l="1"/>
  <c r="Q11" i="1"/>
  <c r="P11" i="1"/>
  <c r="O11" i="1"/>
  <c r="R4" i="1"/>
  <c r="Q4" i="1"/>
  <c r="P4" i="1"/>
  <c r="O4" i="1"/>
  <c r="B11" i="1" l="1"/>
  <c r="C11" i="1"/>
  <c r="D11" i="1"/>
  <c r="E11" i="1"/>
  <c r="F11" i="1"/>
  <c r="G11" i="1"/>
  <c r="H11" i="1"/>
  <c r="I11" i="1"/>
  <c r="J11" i="1"/>
  <c r="K11" i="1"/>
  <c r="L11" i="1"/>
  <c r="M11" i="1"/>
  <c r="N11" i="1"/>
  <c r="B4" i="1"/>
  <c r="C4" i="1"/>
  <c r="D4" i="1"/>
  <c r="E4" i="1"/>
  <c r="F4" i="1"/>
  <c r="G4" i="1"/>
  <c r="H4" i="1"/>
  <c r="I4" i="1"/>
  <c r="J4" i="1"/>
  <c r="K4" i="1"/>
  <c r="L4" i="1"/>
  <c r="M4" i="1"/>
  <c r="N4" i="1"/>
  <c r="H8" i="1"/>
  <c r="H9" i="1"/>
  <c r="H10" i="1"/>
  <c r="L10" i="1"/>
  <c r="L8" i="1"/>
  <c r="M8" i="1"/>
  <c r="M10" i="1"/>
  <c r="M9" i="1"/>
  <c r="I10" i="1"/>
  <c r="L9" i="1"/>
  <c r="I9" i="1"/>
  <c r="I8" i="1"/>
</calcChain>
</file>

<file path=xl/sharedStrings.xml><?xml version="1.0" encoding="utf-8"?>
<sst xmlns="http://schemas.openxmlformats.org/spreadsheetml/2006/main" count="53" uniqueCount="42">
  <si>
    <t>รายการ</t>
  </si>
  <si>
    <t>ปีการศึกษา</t>
  </si>
  <si>
    <t>โรงเรียน</t>
  </si>
  <si>
    <t xml:space="preserve"> - โรงเรียนหลัก</t>
  </si>
  <si>
    <t xml:space="preserve"> - โรงเรียนสาขา</t>
  </si>
  <si>
    <t>โรงเรียนที่เปิดสอนถึงระดับ</t>
  </si>
  <si>
    <t xml:space="preserve"> - ประถมศึกษา</t>
  </si>
  <si>
    <t xml:space="preserve"> - มัธยมศึกษาตอนต้น</t>
  </si>
  <si>
    <t xml:space="preserve"> - มัธยมศึกษาตอนปลาย</t>
  </si>
  <si>
    <t>ห้องเรียน</t>
  </si>
  <si>
    <t>นักเรียน</t>
  </si>
  <si>
    <t xml:space="preserve"> - ระดับก่อนประถมศึกษา</t>
  </si>
  <si>
    <t xml:space="preserve"> - ระดับประถมศึกษา</t>
  </si>
  <si>
    <t xml:space="preserve"> - ระดับมัธยมศึกษาตอนต้น</t>
  </si>
  <si>
    <t xml:space="preserve"> - ระดับมัธยมศึกษาตอนปลาย </t>
  </si>
  <si>
    <t>stat_01</t>
  </si>
  <si>
    <t>PK</t>
  </si>
  <si>
    <t>โรงเรียนหลัก</t>
  </si>
  <si>
    <t>โรงเรียนสาขา</t>
  </si>
  <si>
    <t>ประถมศึกษา</t>
  </si>
  <si>
    <t>มัธยมศึกษาตอนต้น</t>
  </si>
  <si>
    <t>มัธยมศึกษาตอนปลาย หรือเทียบเท่า</t>
  </si>
  <si>
    <t>ระดับก่อนประถมศึกษา</t>
  </si>
  <si>
    <t>ระดับประถมศึกษา</t>
  </si>
  <si>
    <t>ระดับมัธยมศึกษาตอนต้น</t>
  </si>
  <si>
    <t>ระดับมัธยมศึกษาตอนปลาย หรือเทียบเท่า</t>
  </si>
  <si>
    <t>ID</t>
  </si>
  <si>
    <t>Year</t>
  </si>
  <si>
    <t>SchoolMain</t>
  </si>
  <si>
    <t>SchoolBranch</t>
  </si>
  <si>
    <t>SchoolNumPri</t>
  </si>
  <si>
    <t>SchoolNumSecJH</t>
  </si>
  <si>
    <t>SchoolNumSecSH</t>
  </si>
  <si>
    <t>StudentNumK</t>
  </si>
  <si>
    <t>StudentNumP</t>
  </si>
  <si>
    <t>StudentNumJH</t>
  </si>
  <si>
    <t>StudentNumSH</t>
  </si>
  <si>
    <t>RoomNum</t>
  </si>
  <si>
    <t>SchoolNumP</t>
  </si>
  <si>
    <t>SchoolNumJH</t>
  </si>
  <si>
    <t>SchoolNumSH</t>
  </si>
  <si>
    <t>ตารางที่ 1 จำนวนโรงเรียน นักเรียน และห้องเรียน ปีการศึกษา 2560 - 2564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</si>
</sst>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9">
    <font>
      <sz val="10"/>
      <name val="Arial"/>
      <charset val="222"/>
    </font>
    <font>
      <sz val="10"/>
      <name val="Arial"/>
      <family val="2"/>
    </font>
    <font>
      <sz val="8"/>
      <name val="Arial"/>
      <family val="2"/>
    </font>
    <font>
      <sz val="16"/>
      <name val="Angsana New"/>
      <family val="1"/>
    </font>
    <font>
      <sz val="14"/>
      <name val="TH SarabunPSK"/>
      <family val="2"/>
    </font>
    <font>
      <b/>
      <sz val="14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1"/>
      <color theme="1"/>
      <name val="Calibri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8" fillId="0" borderId="0"/>
  </cellStyleXfs>
  <cellXfs count="49">
    <xf numFmtId="0" fontId="0" fillId="0" borderId="0" xfId="0"/>
    <xf numFmtId="0" fontId="3" fillId="0" borderId="0" xfId="0" applyFont="1"/>
    <xf numFmtId="164" fontId="3" fillId="0" borderId="0" xfId="1" applyNumberFormat="1" applyFont="1" applyBorder="1"/>
    <xf numFmtId="0" fontId="3" fillId="0" borderId="0" xfId="0" applyFont="1" applyBorder="1"/>
    <xf numFmtId="164" fontId="3" fillId="0" borderId="0" xfId="1" applyNumberFormat="1" applyFont="1" applyFill="1" applyBorder="1" applyAlignment="1"/>
    <xf numFmtId="0" fontId="4" fillId="0" borderId="0" xfId="0" applyFont="1"/>
    <xf numFmtId="0" fontId="4" fillId="0" borderId="0" xfId="0" applyFont="1" applyFill="1"/>
    <xf numFmtId="164" fontId="5" fillId="0" borderId="1" xfId="1" applyNumberFormat="1" applyFont="1" applyFill="1" applyBorder="1" applyAlignment="1"/>
    <xf numFmtId="164" fontId="4" fillId="0" borderId="2" xfId="1" applyNumberFormat="1" applyFont="1" applyFill="1" applyBorder="1"/>
    <xf numFmtId="164" fontId="4" fillId="0" borderId="3" xfId="1" applyNumberFormat="1" applyFont="1" applyFill="1" applyBorder="1"/>
    <xf numFmtId="164" fontId="5" fillId="0" borderId="4" xfId="1" applyNumberFormat="1" applyFont="1" applyFill="1" applyBorder="1"/>
    <xf numFmtId="164" fontId="5" fillId="0" borderId="5" xfId="1" applyNumberFormat="1" applyFont="1" applyFill="1" applyBorder="1"/>
    <xf numFmtId="164" fontId="5" fillId="0" borderId="6" xfId="1" applyNumberFormat="1" applyFont="1" applyFill="1" applyBorder="1"/>
    <xf numFmtId="164" fontId="7" fillId="0" borderId="7" xfId="1" applyNumberFormat="1" applyFont="1" applyBorder="1"/>
    <xf numFmtId="164" fontId="7" fillId="0" borderId="8" xfId="1" applyNumberFormat="1" applyFont="1" applyBorder="1"/>
    <xf numFmtId="0" fontId="6" fillId="0" borderId="9" xfId="0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0" fontId="5" fillId="0" borderId="0" xfId="0" applyFont="1"/>
    <xf numFmtId="0" fontId="5" fillId="0" borderId="0" xfId="0" applyFont="1" applyBorder="1" applyAlignment="1">
      <alignment horizontal="center"/>
    </xf>
    <xf numFmtId="164" fontId="5" fillId="0" borderId="0" xfId="1" applyNumberFormat="1" applyFont="1" applyBorder="1" applyAlignment="1"/>
    <xf numFmtId="164" fontId="4" fillId="0" borderId="0" xfId="1" applyNumberFormat="1" applyFont="1" applyBorder="1"/>
    <xf numFmtId="164" fontId="4" fillId="0" borderId="0" xfId="1" applyNumberFormat="1" applyFont="1" applyFill="1" applyBorder="1"/>
    <xf numFmtId="164" fontId="4" fillId="0" borderId="0" xfId="1" applyNumberFormat="1" applyFont="1"/>
    <xf numFmtId="164" fontId="5" fillId="0" borderId="0" xfId="1" applyNumberFormat="1" applyFont="1" applyBorder="1"/>
    <xf numFmtId="164" fontId="4" fillId="0" borderId="0" xfId="0" applyNumberFormat="1" applyFont="1" applyFill="1"/>
    <xf numFmtId="0" fontId="6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164" fontId="5" fillId="0" borderId="0" xfId="1" applyNumberFormat="1" applyFont="1" applyFill="1" applyBorder="1" applyAlignment="1"/>
    <xf numFmtId="164" fontId="5" fillId="0" borderId="0" xfId="1" applyNumberFormat="1" applyFont="1" applyFill="1" applyBorder="1"/>
    <xf numFmtId="164" fontId="7" fillId="0" borderId="0" xfId="1" applyNumberFormat="1" applyFont="1" applyBorder="1"/>
    <xf numFmtId="164" fontId="5" fillId="0" borderId="6" xfId="1" applyNumberFormat="1" applyFont="1" applyFill="1" applyBorder="1" applyAlignment="1"/>
    <xf numFmtId="164" fontId="4" fillId="0" borderId="7" xfId="1" applyNumberFormat="1" applyFont="1" applyFill="1" applyBorder="1"/>
    <xf numFmtId="164" fontId="4" fillId="0" borderId="8" xfId="1" applyNumberFormat="1" applyFont="1" applyFill="1" applyBorder="1"/>
    <xf numFmtId="0" fontId="5" fillId="0" borderId="0" xfId="0" applyFont="1" applyBorder="1"/>
    <xf numFmtId="0" fontId="6" fillId="0" borderId="9" xfId="0" applyFont="1" applyBorder="1" applyAlignment="1"/>
    <xf numFmtId="164" fontId="5" fillId="0" borderId="9" xfId="1" applyNumberFormat="1" applyFont="1" applyFill="1" applyBorder="1"/>
    <xf numFmtId="0" fontId="5" fillId="0" borderId="9" xfId="0" applyFont="1" applyBorder="1"/>
    <xf numFmtId="0" fontId="5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4" fillId="0" borderId="15" xfId="0" applyFont="1" applyBorder="1"/>
    <xf numFmtId="0" fontId="0" fillId="0" borderId="0" xfId="1" applyNumberFormat="1" applyFont="1"/>
    <xf numFmtId="0" fontId="6" fillId="0" borderId="14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left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0" xfId="0" applyFont="1" applyFill="1" applyAlignment="1">
      <alignment horizontal="left"/>
    </xf>
  </cellXfs>
  <cellStyles count="4">
    <cellStyle name="Normal 2" xfId="2" xr:uid="{00000000-0005-0000-0000-000002000000}"/>
    <cellStyle name="Normal 3" xfId="3" xr:uid="{00000000-0005-0000-0000-000003000000}"/>
    <cellStyle name="จุลภาค" xfId="1" builtinId="3"/>
    <cellStyle name="ปกติ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noFill/>
        <a:ln w="9525" cmpd="sng">
          <a:noFill/>
        </a:ln>
      </a:spPr>
      <a:bodyPr vertOverflow="clip" wrap="square" rtlCol="0" anchor="t"/>
      <a:lstStyle>
        <a:defPPr>
          <a:defRPr sz="1100" b="0">
            <a:latin typeface="TH SarabunPSK" pitchFamily="34" charset="-34"/>
            <a:cs typeface="TH SarabunPSK" pitchFamily="34" charset="-34"/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rgb="FF00B050"/>
  </sheetPr>
  <dimension ref="A1:AK20"/>
  <sheetViews>
    <sheetView tabSelected="1" zoomScale="89" zoomScaleNormal="89" zoomScaleSheetLayoutView="100" workbookViewId="0">
      <selection activeCell="W10" sqref="W10"/>
    </sheetView>
  </sheetViews>
  <sheetFormatPr defaultColWidth="9.140625" defaultRowHeight="21.75"/>
  <cols>
    <col min="1" max="1" width="22.42578125" style="17" bestFit="1" customWidth="1"/>
    <col min="2" max="14" width="11.140625" style="5" hidden="1" customWidth="1"/>
    <col min="15" max="17" width="11.140625" style="6" bestFit="1" customWidth="1"/>
    <col min="18" max="18" width="11.140625" style="6" customWidth="1"/>
    <col min="19" max="19" width="11.140625" style="6" bestFit="1" customWidth="1"/>
    <col min="20" max="20" width="2" style="6" customWidth="1"/>
    <col min="21" max="21" width="7" style="6" customWidth="1"/>
    <col min="22" max="22" width="8.28515625" style="5" bestFit="1" customWidth="1"/>
    <col min="23" max="23" width="8.42578125" style="5" bestFit="1" customWidth="1"/>
    <col min="24" max="24" width="10.140625" style="17" bestFit="1" customWidth="1"/>
    <col min="25" max="28" width="10.140625" style="5" bestFit="1" customWidth="1"/>
    <col min="29" max="32" width="7" style="5" customWidth="1"/>
    <col min="33" max="52" width="6" style="5" customWidth="1"/>
    <col min="53" max="16384" width="9.140625" style="5"/>
  </cols>
  <sheetData>
    <row r="1" spans="1:37" ht="24.75" thickBot="1">
      <c r="A1" s="44" t="s">
        <v>41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U1" s="48"/>
      <c r="V1" s="48"/>
      <c r="W1" s="48"/>
      <c r="X1" s="48"/>
      <c r="Y1" s="48"/>
      <c r="Z1" s="48"/>
      <c r="AA1" s="48"/>
      <c r="AB1" s="48"/>
      <c r="AC1" s="48"/>
    </row>
    <row r="2" spans="1:37" ht="24.75" thickBot="1">
      <c r="A2" s="42" t="s">
        <v>0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45" t="s">
        <v>1</v>
      </c>
      <c r="P2" s="46"/>
      <c r="Q2" s="46"/>
      <c r="R2" s="46"/>
      <c r="S2" s="47"/>
      <c r="T2" s="25"/>
      <c r="U2" s="18"/>
      <c r="V2" s="18"/>
    </row>
    <row r="3" spans="1:37" ht="24.75" thickBot="1">
      <c r="A3" s="43"/>
      <c r="B3" s="15">
        <v>2546</v>
      </c>
      <c r="C3" s="16">
        <v>2547</v>
      </c>
      <c r="D3" s="16">
        <v>2548</v>
      </c>
      <c r="E3" s="16">
        <v>2549</v>
      </c>
      <c r="F3" s="16">
        <v>2550</v>
      </c>
      <c r="G3" s="16">
        <v>2551</v>
      </c>
      <c r="H3" s="16">
        <v>2552</v>
      </c>
      <c r="I3" s="16">
        <v>2553</v>
      </c>
      <c r="J3" s="16">
        <v>2554</v>
      </c>
      <c r="K3" s="16">
        <v>2555</v>
      </c>
      <c r="L3" s="16">
        <v>2556</v>
      </c>
      <c r="M3" s="16">
        <v>2557</v>
      </c>
      <c r="N3" s="16">
        <v>2558</v>
      </c>
      <c r="O3" s="16">
        <v>2560</v>
      </c>
      <c r="P3" s="16">
        <v>2561</v>
      </c>
      <c r="Q3" s="16">
        <v>2562</v>
      </c>
      <c r="R3" s="16">
        <v>2563</v>
      </c>
      <c r="S3" s="16">
        <v>2564</v>
      </c>
      <c r="T3" s="26"/>
      <c r="U3" s="18"/>
      <c r="V3" s="1"/>
      <c r="W3" s="1"/>
      <c r="X3" s="3"/>
      <c r="Y3" s="3"/>
      <c r="Z3" s="3"/>
      <c r="AA3" s="3"/>
      <c r="AB3" s="3"/>
    </row>
    <row r="4" spans="1:37" ht="24" thickBot="1">
      <c r="A4" s="37" t="s">
        <v>2</v>
      </c>
      <c r="B4" s="30">
        <f t="shared" ref="B4:N4" si="0">B5+B6</f>
        <v>32731</v>
      </c>
      <c r="C4" s="7">
        <f t="shared" si="0"/>
        <v>32413</v>
      </c>
      <c r="D4" s="7">
        <f t="shared" si="0"/>
        <v>32340</v>
      </c>
      <c r="E4" s="7">
        <f t="shared" si="0"/>
        <v>32288</v>
      </c>
      <c r="F4" s="7">
        <f t="shared" si="0"/>
        <v>32262</v>
      </c>
      <c r="G4" s="7">
        <f t="shared" si="0"/>
        <v>31821</v>
      </c>
      <c r="H4" s="7">
        <f t="shared" si="0"/>
        <v>31508</v>
      </c>
      <c r="I4" s="7">
        <f t="shared" si="0"/>
        <v>31424</v>
      </c>
      <c r="J4" s="7">
        <f t="shared" si="0"/>
        <v>31255</v>
      </c>
      <c r="K4" s="7">
        <f t="shared" si="0"/>
        <v>31116</v>
      </c>
      <c r="L4" s="7">
        <f t="shared" si="0"/>
        <v>31021</v>
      </c>
      <c r="M4" s="7">
        <f t="shared" si="0"/>
        <v>30922</v>
      </c>
      <c r="N4" s="7">
        <f t="shared" si="0"/>
        <v>30816</v>
      </c>
      <c r="O4" s="7">
        <f t="shared" ref="O4:Q4" si="1">O5+O6</f>
        <v>30405</v>
      </c>
      <c r="P4" s="7">
        <f t="shared" si="1"/>
        <v>30112</v>
      </c>
      <c r="Q4" s="7">
        <f t="shared" si="1"/>
        <v>29871</v>
      </c>
      <c r="R4" s="7">
        <f>R5+R6</f>
        <v>29642</v>
      </c>
      <c r="S4" s="7">
        <v>29583</v>
      </c>
      <c r="T4" s="27"/>
      <c r="U4" s="19"/>
      <c r="V4" s="1"/>
      <c r="W4" s="1"/>
      <c r="X4" s="4"/>
      <c r="Y4" s="4"/>
      <c r="Z4" s="4"/>
      <c r="AA4" s="4"/>
      <c r="AB4" s="4"/>
    </row>
    <row r="5" spans="1:37" ht="24" thickBot="1">
      <c r="A5" s="38" t="s">
        <v>3</v>
      </c>
      <c r="B5" s="31">
        <v>32156</v>
      </c>
      <c r="C5" s="8">
        <v>31920</v>
      </c>
      <c r="D5" s="8">
        <v>31859</v>
      </c>
      <c r="E5" s="8">
        <v>31832</v>
      </c>
      <c r="F5" s="8">
        <v>31819</v>
      </c>
      <c r="G5" s="8">
        <v>31405</v>
      </c>
      <c r="H5" s="8">
        <v>31162</v>
      </c>
      <c r="I5" s="8">
        <v>31085</v>
      </c>
      <c r="J5" s="8">
        <v>30945</v>
      </c>
      <c r="K5" s="8">
        <v>30832</v>
      </c>
      <c r="L5" s="8">
        <v>30753</v>
      </c>
      <c r="M5" s="8">
        <v>30667</v>
      </c>
      <c r="N5" s="8">
        <v>30537</v>
      </c>
      <c r="O5" s="8">
        <v>30196</v>
      </c>
      <c r="P5" s="8">
        <v>29917</v>
      </c>
      <c r="Q5" s="8">
        <v>29685</v>
      </c>
      <c r="R5" s="8">
        <v>29472</v>
      </c>
      <c r="S5" s="8">
        <v>29414</v>
      </c>
      <c r="T5" s="21"/>
      <c r="U5" s="20"/>
      <c r="V5" s="1"/>
      <c r="W5" s="1"/>
      <c r="X5" s="10"/>
      <c r="Y5" s="10"/>
      <c r="Z5" s="10"/>
      <c r="AA5" s="10"/>
      <c r="AB5" s="10"/>
      <c r="AJ5"/>
      <c r="AK5"/>
    </row>
    <row r="6" spans="1:37" ht="24" thickBot="1">
      <c r="A6" s="39" t="s">
        <v>4</v>
      </c>
      <c r="B6" s="32">
        <v>575</v>
      </c>
      <c r="C6" s="9">
        <v>493</v>
      </c>
      <c r="D6" s="9">
        <v>481</v>
      </c>
      <c r="E6" s="9">
        <v>456</v>
      </c>
      <c r="F6" s="9">
        <v>443</v>
      </c>
      <c r="G6" s="9">
        <v>416</v>
      </c>
      <c r="H6" s="9">
        <v>346</v>
      </c>
      <c r="I6" s="9">
        <v>339</v>
      </c>
      <c r="J6" s="9">
        <v>310</v>
      </c>
      <c r="K6" s="9">
        <v>284</v>
      </c>
      <c r="L6" s="9">
        <v>268</v>
      </c>
      <c r="M6" s="9">
        <v>255</v>
      </c>
      <c r="N6" s="9">
        <v>279</v>
      </c>
      <c r="O6" s="9">
        <v>209</v>
      </c>
      <c r="P6" s="9">
        <v>195</v>
      </c>
      <c r="Q6" s="9">
        <v>186</v>
      </c>
      <c r="R6" s="9">
        <v>170</v>
      </c>
      <c r="S6" s="9">
        <v>169</v>
      </c>
      <c r="T6" s="21"/>
      <c r="U6" s="21"/>
      <c r="V6" s="1"/>
      <c r="W6" s="1"/>
      <c r="X6" s="2"/>
      <c r="Y6" s="2"/>
      <c r="Z6" s="2"/>
      <c r="AA6" s="2"/>
      <c r="AB6" s="2"/>
      <c r="AD6" s="22"/>
      <c r="AJ6"/>
      <c r="AK6"/>
    </row>
    <row r="7" spans="1:37">
      <c r="A7" s="37" t="s">
        <v>5</v>
      </c>
      <c r="B7" s="30">
        <v>32731</v>
      </c>
      <c r="C7" s="7">
        <v>32413</v>
      </c>
      <c r="D7" s="7">
        <v>32340</v>
      </c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27"/>
      <c r="U7" s="19"/>
      <c r="V7" s="17"/>
      <c r="X7" s="5"/>
      <c r="AD7" s="22"/>
      <c r="AJ7"/>
      <c r="AK7"/>
    </row>
    <row r="8" spans="1:37">
      <c r="A8" s="38" t="s">
        <v>6</v>
      </c>
      <c r="B8" s="31">
        <v>22789</v>
      </c>
      <c r="C8" s="8">
        <v>22581</v>
      </c>
      <c r="D8" s="8">
        <v>22595</v>
      </c>
      <c r="E8" s="8">
        <v>22621</v>
      </c>
      <c r="F8" s="8">
        <v>22537</v>
      </c>
      <c r="G8" s="8">
        <v>22295</v>
      </c>
      <c r="H8" s="8">
        <f>98+20848+39+803+148+58</f>
        <v>21994</v>
      </c>
      <c r="I8" s="8">
        <f>90+20781+29+822</f>
        <v>21722</v>
      </c>
      <c r="J8" s="8">
        <v>21718</v>
      </c>
      <c r="K8" s="8">
        <v>21595</v>
      </c>
      <c r="L8" s="8">
        <f>82+20306+32+873+162+33</f>
        <v>21488</v>
      </c>
      <c r="M8" s="8">
        <f>66+20172+41+888+39+197</f>
        <v>21403</v>
      </c>
      <c r="N8" s="8">
        <v>21300</v>
      </c>
      <c r="O8" s="8">
        <v>20129</v>
      </c>
      <c r="P8" s="8">
        <v>20239</v>
      </c>
      <c r="Q8" s="8">
        <v>20088</v>
      </c>
      <c r="R8" s="8">
        <v>20196</v>
      </c>
      <c r="S8" s="8">
        <v>19795</v>
      </c>
      <c r="T8" s="21"/>
      <c r="U8" s="20"/>
      <c r="W8" s="17"/>
      <c r="X8" s="5"/>
      <c r="AD8" s="22"/>
      <c r="AJ8"/>
      <c r="AK8"/>
    </row>
    <row r="9" spans="1:37">
      <c r="A9" s="38" t="s">
        <v>7</v>
      </c>
      <c r="B9" s="31">
        <v>7310</v>
      </c>
      <c r="C9" s="8">
        <v>7201</v>
      </c>
      <c r="D9" s="8">
        <v>7061</v>
      </c>
      <c r="E9" s="8">
        <v>7019</v>
      </c>
      <c r="F9" s="8">
        <v>7042</v>
      </c>
      <c r="G9" s="8">
        <v>7039</v>
      </c>
      <c r="H9" s="8">
        <f>6863+140+13</f>
        <v>7016</v>
      </c>
      <c r="I9" s="8">
        <f>6840+147+11</f>
        <v>6998</v>
      </c>
      <c r="J9" s="8">
        <v>6994</v>
      </c>
      <c r="K9" s="8">
        <v>6974</v>
      </c>
      <c r="L9" s="8">
        <f>6833+146+9</f>
        <v>6988</v>
      </c>
      <c r="M9" s="8">
        <f>6825+143+6</f>
        <v>6974</v>
      </c>
      <c r="N9" s="8">
        <v>6965</v>
      </c>
      <c r="O9" s="8">
        <v>6880</v>
      </c>
      <c r="P9" s="8">
        <v>6934</v>
      </c>
      <c r="Q9" s="8">
        <v>6905</v>
      </c>
      <c r="R9" s="8">
        <v>6885</v>
      </c>
      <c r="S9" s="8">
        <v>6854</v>
      </c>
      <c r="T9" s="21"/>
      <c r="U9" s="20"/>
      <c r="W9" s="17"/>
      <c r="X9" s="5"/>
      <c r="AD9" s="22"/>
      <c r="AJ9"/>
      <c r="AK9"/>
    </row>
    <row r="10" spans="1:37" ht="22.5" thickBot="1">
      <c r="A10" s="39" t="s">
        <v>8</v>
      </c>
      <c r="B10" s="32">
        <v>2632</v>
      </c>
      <c r="C10" s="9">
        <v>2631</v>
      </c>
      <c r="D10" s="9">
        <v>2684</v>
      </c>
      <c r="E10" s="9">
        <v>2648</v>
      </c>
      <c r="F10" s="9">
        <v>2683</v>
      </c>
      <c r="G10" s="9">
        <v>2487</v>
      </c>
      <c r="H10" s="9">
        <f>143+47+2298+10</f>
        <v>2498</v>
      </c>
      <c r="I10" s="9">
        <f>145+48+2324+10</f>
        <v>2527</v>
      </c>
      <c r="J10" s="9">
        <v>2543</v>
      </c>
      <c r="K10" s="9">
        <v>2547</v>
      </c>
      <c r="L10" s="9">
        <f>2340+8+146+50+1</f>
        <v>2545</v>
      </c>
      <c r="M10" s="9">
        <f>2340+8+145+51+1</f>
        <v>2545</v>
      </c>
      <c r="N10" s="9">
        <v>2551</v>
      </c>
      <c r="O10" s="9">
        <v>2493</v>
      </c>
      <c r="P10" s="9">
        <v>2529</v>
      </c>
      <c r="Q10" s="9">
        <v>2558</v>
      </c>
      <c r="R10" s="9">
        <v>2561</v>
      </c>
      <c r="S10" s="9">
        <v>2567</v>
      </c>
      <c r="T10" s="21"/>
      <c r="U10" s="20"/>
      <c r="W10" s="17"/>
      <c r="X10" s="5"/>
      <c r="AD10" s="22"/>
      <c r="AJ10"/>
      <c r="AK10"/>
    </row>
    <row r="11" spans="1:37">
      <c r="A11" s="37" t="s">
        <v>10</v>
      </c>
      <c r="B11" s="12">
        <f t="shared" ref="B11:N11" si="2">B12+B13+B14+B15</f>
        <v>9004100</v>
      </c>
      <c r="C11" s="12">
        <f t="shared" si="2"/>
        <v>8823849</v>
      </c>
      <c r="D11" s="12">
        <f t="shared" si="2"/>
        <v>8697983</v>
      </c>
      <c r="E11" s="12">
        <f t="shared" si="2"/>
        <v>8513828</v>
      </c>
      <c r="F11" s="12">
        <f t="shared" si="2"/>
        <v>8334128</v>
      </c>
      <c r="G11" s="12">
        <f t="shared" si="2"/>
        <v>8025702</v>
      </c>
      <c r="H11" s="12">
        <f t="shared" si="2"/>
        <v>7894875</v>
      </c>
      <c r="I11" s="12">
        <f t="shared" si="2"/>
        <v>7763869</v>
      </c>
      <c r="J11" s="12">
        <f t="shared" si="2"/>
        <v>7608543</v>
      </c>
      <c r="K11" s="12">
        <f t="shared" si="2"/>
        <v>7397961</v>
      </c>
      <c r="L11" s="12">
        <f t="shared" si="2"/>
        <v>7243713</v>
      </c>
      <c r="M11" s="12">
        <f t="shared" si="2"/>
        <v>7114804</v>
      </c>
      <c r="N11" s="12">
        <f t="shared" si="2"/>
        <v>6980871</v>
      </c>
      <c r="O11" s="12">
        <f t="shared" ref="O11:Q11" si="3">O12+O13+O14+O15</f>
        <v>6847609</v>
      </c>
      <c r="P11" s="12">
        <f t="shared" si="3"/>
        <v>6781125</v>
      </c>
      <c r="Q11" s="12">
        <f t="shared" si="3"/>
        <v>6653160</v>
      </c>
      <c r="R11" s="12">
        <f>R12+R13+R14+R15</f>
        <v>6600745</v>
      </c>
      <c r="S11" s="12"/>
      <c r="T11" s="28"/>
      <c r="U11" s="23"/>
      <c r="W11" s="17"/>
      <c r="X11" s="5"/>
      <c r="AJ11" s="41"/>
      <c r="AK11"/>
    </row>
    <row r="12" spans="1:37" ht="24">
      <c r="A12" s="38" t="s">
        <v>11</v>
      </c>
      <c r="B12" s="13">
        <v>1267516</v>
      </c>
      <c r="C12" s="13">
        <v>1170465</v>
      </c>
      <c r="D12" s="13">
        <v>1137087</v>
      </c>
      <c r="E12" s="13">
        <v>1092144</v>
      </c>
      <c r="F12" s="13">
        <v>1061596</v>
      </c>
      <c r="G12" s="13">
        <v>1043513</v>
      </c>
      <c r="H12" s="13">
        <v>1044694</v>
      </c>
      <c r="I12" s="13">
        <v>1037074</v>
      </c>
      <c r="J12" s="13">
        <v>1010700</v>
      </c>
      <c r="K12" s="13">
        <v>980825</v>
      </c>
      <c r="L12" s="13">
        <v>921489</v>
      </c>
      <c r="M12" s="13">
        <v>900666</v>
      </c>
      <c r="N12" s="13">
        <v>890328</v>
      </c>
      <c r="O12" s="13">
        <v>980934</v>
      </c>
      <c r="P12" s="13">
        <v>960387</v>
      </c>
      <c r="Q12" s="13">
        <v>899527</v>
      </c>
      <c r="R12" s="13">
        <v>875960</v>
      </c>
      <c r="S12" s="13">
        <v>872161</v>
      </c>
      <c r="T12" s="29"/>
      <c r="U12" s="20"/>
      <c r="W12" s="17"/>
      <c r="X12" s="5"/>
      <c r="AJ12" s="41"/>
      <c r="AK12"/>
    </row>
    <row r="13" spans="1:37" ht="24">
      <c r="A13" s="38" t="s">
        <v>12</v>
      </c>
      <c r="B13" s="13">
        <v>4575068</v>
      </c>
      <c r="C13" s="13">
        <v>4458301</v>
      </c>
      <c r="D13" s="13">
        <v>4311208</v>
      </c>
      <c r="E13" s="13">
        <v>4151030</v>
      </c>
      <c r="F13" s="13">
        <v>4004326</v>
      </c>
      <c r="G13" s="13">
        <v>3823056</v>
      </c>
      <c r="H13" s="13">
        <v>3651613</v>
      </c>
      <c r="I13" s="13">
        <v>3525976</v>
      </c>
      <c r="J13" s="13">
        <v>3461367</v>
      </c>
      <c r="K13" s="13">
        <v>3386853</v>
      </c>
      <c r="L13" s="13">
        <v>3329922</v>
      </c>
      <c r="M13" s="13">
        <v>3291578</v>
      </c>
      <c r="N13" s="13">
        <v>3244395</v>
      </c>
      <c r="O13" s="13">
        <v>3144689</v>
      </c>
      <c r="P13" s="13">
        <v>3121256</v>
      </c>
      <c r="Q13" s="13">
        <v>3097505</v>
      </c>
      <c r="R13" s="13">
        <v>3063142</v>
      </c>
      <c r="S13" s="13">
        <v>3036882</v>
      </c>
      <c r="T13" s="29"/>
      <c r="U13" s="20"/>
      <c r="W13" s="17"/>
      <c r="X13" s="5"/>
      <c r="AJ13" s="41"/>
      <c r="AK13"/>
    </row>
    <row r="14" spans="1:37" ht="24">
      <c r="A14" s="38" t="s">
        <v>13</v>
      </c>
      <c r="B14" s="13">
        <v>2182669</v>
      </c>
      <c r="C14" s="13">
        <v>2263916</v>
      </c>
      <c r="D14" s="13">
        <v>2311668</v>
      </c>
      <c r="E14" s="13">
        <v>2307349</v>
      </c>
      <c r="F14" s="13">
        <v>2265371</v>
      </c>
      <c r="G14" s="13">
        <v>2175040</v>
      </c>
      <c r="H14" s="13">
        <v>2172287</v>
      </c>
      <c r="I14" s="13">
        <v>2143430</v>
      </c>
      <c r="J14" s="13">
        <v>2036863</v>
      </c>
      <c r="K14" s="13">
        <v>1901340</v>
      </c>
      <c r="L14" s="13">
        <v>1829744</v>
      </c>
      <c r="M14" s="13">
        <v>1789585</v>
      </c>
      <c r="N14" s="13">
        <v>1767833</v>
      </c>
      <c r="O14" s="13">
        <v>1736030</v>
      </c>
      <c r="P14" s="13">
        <v>1726825</v>
      </c>
      <c r="Q14" s="13">
        <v>1706790</v>
      </c>
      <c r="R14" s="13">
        <v>1687690</v>
      </c>
      <c r="S14" s="13">
        <v>1688270</v>
      </c>
      <c r="T14" s="29"/>
      <c r="U14" s="20"/>
      <c r="W14" s="17"/>
      <c r="X14" s="5"/>
      <c r="AJ14"/>
      <c r="AK14"/>
    </row>
    <row r="15" spans="1:37" ht="24.75" thickBot="1">
      <c r="A15" s="40" t="s">
        <v>14</v>
      </c>
      <c r="B15" s="14">
        <v>978847</v>
      </c>
      <c r="C15" s="14">
        <v>931167</v>
      </c>
      <c r="D15" s="14">
        <v>938020</v>
      </c>
      <c r="E15" s="14">
        <v>963305</v>
      </c>
      <c r="F15" s="14">
        <v>1002835</v>
      </c>
      <c r="G15" s="14">
        <v>984093</v>
      </c>
      <c r="H15" s="14">
        <v>1026281</v>
      </c>
      <c r="I15" s="14">
        <v>1057389</v>
      </c>
      <c r="J15" s="14">
        <v>1099613</v>
      </c>
      <c r="K15" s="14">
        <v>1128943</v>
      </c>
      <c r="L15" s="14">
        <v>1162558</v>
      </c>
      <c r="M15" s="14">
        <v>1132975</v>
      </c>
      <c r="N15" s="14">
        <v>1078315</v>
      </c>
      <c r="O15" s="14">
        <v>985956</v>
      </c>
      <c r="P15" s="14">
        <v>972657</v>
      </c>
      <c r="Q15" s="14">
        <v>949338</v>
      </c>
      <c r="R15" s="14">
        <v>973953</v>
      </c>
      <c r="S15" s="14">
        <v>1014886</v>
      </c>
      <c r="T15" s="29"/>
      <c r="U15" s="20"/>
      <c r="W15" s="17"/>
      <c r="X15" s="5"/>
    </row>
    <row r="16" spans="1:37" ht="22.5" thickBot="1">
      <c r="A16" s="36" t="s">
        <v>9</v>
      </c>
      <c r="B16" s="35">
        <v>368278</v>
      </c>
      <c r="C16" s="11">
        <v>363995</v>
      </c>
      <c r="D16" s="11">
        <v>361160</v>
      </c>
      <c r="E16" s="11">
        <v>361162</v>
      </c>
      <c r="F16" s="11">
        <v>362869</v>
      </c>
      <c r="G16" s="11">
        <v>360880</v>
      </c>
      <c r="H16" s="11">
        <v>356798</v>
      </c>
      <c r="I16" s="11">
        <v>357188</v>
      </c>
      <c r="J16" s="11">
        <v>355229</v>
      </c>
      <c r="K16" s="11">
        <v>353944</v>
      </c>
      <c r="L16" s="11">
        <v>346302</v>
      </c>
      <c r="M16" s="11">
        <v>344150</v>
      </c>
      <c r="N16" s="11">
        <v>344699</v>
      </c>
      <c r="O16" s="11">
        <v>348416</v>
      </c>
      <c r="P16" s="11">
        <v>345870</v>
      </c>
      <c r="Q16" s="11">
        <v>343517</v>
      </c>
      <c r="R16" s="11">
        <v>344611</v>
      </c>
      <c r="S16" s="11">
        <v>348861</v>
      </c>
      <c r="T16" s="28"/>
      <c r="U16" s="23"/>
      <c r="W16" s="17"/>
      <c r="X16" s="5"/>
    </row>
    <row r="17" spans="1:24">
      <c r="A17" s="33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3"/>
      <c r="W17" s="17"/>
      <c r="X17" s="5"/>
    </row>
    <row r="18" spans="1:24">
      <c r="A18" s="33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3"/>
      <c r="W18" s="17"/>
      <c r="X18" s="5"/>
    </row>
    <row r="19" spans="1:24">
      <c r="L19" s="24"/>
      <c r="M19" s="6"/>
      <c r="N19" s="6"/>
    </row>
    <row r="20" spans="1:24"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</row>
  </sheetData>
  <mergeCells count="4">
    <mergeCell ref="A2:A3"/>
    <mergeCell ref="A1:S1"/>
    <mergeCell ref="O2:S2"/>
    <mergeCell ref="U1:AC1"/>
  </mergeCells>
  <phoneticPr fontId="2" type="noConversion"/>
  <printOptions horizontalCentered="1"/>
  <pageMargins left="0.19685039370078741" right="0.19685039370078741" top="0.59055118110236227" bottom="0.39370078740157483" header="0.19685039370078741" footer="0.11811023622047245"/>
  <pageSetup paperSize="9" scale="90" orientation="landscape" r:id="rId1"/>
  <headerFooter alignWithMargins="0">
    <oddHeader>&amp;C&amp;"TH SarabunPSK,ธรรมดา"&amp;16 2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3"/>
  <sheetViews>
    <sheetView workbookViewId="0">
      <selection activeCell="A12" sqref="A12"/>
    </sheetView>
  </sheetViews>
  <sheetFormatPr defaultColWidth="8.85546875" defaultRowHeight="12.75"/>
  <cols>
    <col min="1" max="1" width="33" bestFit="1" customWidth="1"/>
    <col min="2" max="2" width="16" bestFit="1" customWidth="1"/>
  </cols>
  <sheetData>
    <row r="1" spans="1:2">
      <c r="A1" t="s">
        <v>15</v>
      </c>
    </row>
    <row r="2" spans="1:2">
      <c r="A2" t="s">
        <v>16</v>
      </c>
      <c r="B2" t="s">
        <v>26</v>
      </c>
    </row>
    <row r="3" spans="1:2">
      <c r="A3" t="s">
        <v>1</v>
      </c>
      <c r="B3" t="s">
        <v>27</v>
      </c>
    </row>
    <row r="4" spans="1:2">
      <c r="A4" t="s">
        <v>17</v>
      </c>
      <c r="B4" t="s">
        <v>28</v>
      </c>
    </row>
    <row r="5" spans="1:2">
      <c r="A5" t="s">
        <v>18</v>
      </c>
      <c r="B5" t="s">
        <v>29</v>
      </c>
    </row>
    <row r="6" spans="1:2">
      <c r="A6" t="s">
        <v>19</v>
      </c>
      <c r="B6" t="s">
        <v>30</v>
      </c>
    </row>
    <row r="7" spans="1:2">
      <c r="A7" t="s">
        <v>20</v>
      </c>
      <c r="B7" t="s">
        <v>31</v>
      </c>
    </row>
    <row r="8" spans="1:2">
      <c r="A8" t="s">
        <v>21</v>
      </c>
      <c r="B8" t="s">
        <v>32</v>
      </c>
    </row>
    <row r="9" spans="1:2">
      <c r="A9" t="s">
        <v>22</v>
      </c>
      <c r="B9" t="s">
        <v>33</v>
      </c>
    </row>
    <row r="10" spans="1:2">
      <c r="A10" t="s">
        <v>23</v>
      </c>
      <c r="B10" t="s">
        <v>34</v>
      </c>
    </row>
    <row r="11" spans="1:2">
      <c r="A11" t="s">
        <v>24</v>
      </c>
      <c r="B11" t="s">
        <v>35</v>
      </c>
    </row>
    <row r="12" spans="1:2">
      <c r="A12" t="s">
        <v>25</v>
      </c>
      <c r="B12" t="s">
        <v>36</v>
      </c>
    </row>
    <row r="13" spans="1:2">
      <c r="A13" t="s">
        <v>9</v>
      </c>
      <c r="B13" t="s">
        <v>37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0"/>
  <sheetViews>
    <sheetView workbookViewId="0">
      <selection activeCell="G41" sqref="G41"/>
    </sheetView>
  </sheetViews>
  <sheetFormatPr defaultColWidth="8.85546875" defaultRowHeight="12.75"/>
  <cols>
    <col min="1" max="1" width="3" bestFit="1" customWidth="1"/>
    <col min="2" max="2" width="5" bestFit="1" customWidth="1"/>
    <col min="3" max="3" width="10.42578125" bestFit="1" customWidth="1"/>
    <col min="4" max="4" width="12.42578125" bestFit="1" customWidth="1"/>
    <col min="5" max="5" width="11.42578125" bestFit="1" customWidth="1"/>
    <col min="6" max="6" width="12.42578125" bestFit="1" customWidth="1"/>
    <col min="7" max="7" width="12.7109375" bestFit="1" customWidth="1"/>
    <col min="8" max="9" width="12" bestFit="1" customWidth="1"/>
    <col min="10" max="10" width="13.140625" bestFit="1" customWidth="1"/>
    <col min="11" max="11" width="13.28515625" bestFit="1" customWidth="1"/>
    <col min="12" max="12" width="9.28515625" bestFit="1" customWidth="1"/>
  </cols>
  <sheetData>
    <row r="1" spans="1:12">
      <c r="A1" t="s">
        <v>26</v>
      </c>
      <c r="B1" t="s">
        <v>27</v>
      </c>
      <c r="C1" t="s">
        <v>28</v>
      </c>
      <c r="D1" t="s">
        <v>29</v>
      </c>
      <c r="E1" t="s">
        <v>38</v>
      </c>
      <c r="F1" t="s">
        <v>39</v>
      </c>
      <c r="G1" t="s">
        <v>40</v>
      </c>
      <c r="H1" t="s">
        <v>33</v>
      </c>
      <c r="I1" t="s">
        <v>34</v>
      </c>
      <c r="J1" t="s">
        <v>35</v>
      </c>
      <c r="K1" t="s">
        <v>36</v>
      </c>
      <c r="L1" t="s">
        <v>37</v>
      </c>
    </row>
    <row r="2" spans="1:12">
      <c r="A2">
        <v>1</v>
      </c>
      <c r="B2">
        <v>2546</v>
      </c>
      <c r="C2">
        <v>32156</v>
      </c>
      <c r="D2">
        <v>575</v>
      </c>
      <c r="E2">
        <v>22789</v>
      </c>
      <c r="F2">
        <v>7310</v>
      </c>
      <c r="G2">
        <v>2632</v>
      </c>
      <c r="H2">
        <v>1267516</v>
      </c>
      <c r="I2">
        <v>4575068</v>
      </c>
      <c r="J2">
        <v>2182669</v>
      </c>
      <c r="K2">
        <v>978847</v>
      </c>
      <c r="L2">
        <v>368278</v>
      </c>
    </row>
    <row r="3" spans="1:12">
      <c r="A3">
        <v>2</v>
      </c>
      <c r="B3">
        <v>2547</v>
      </c>
      <c r="C3">
        <v>31920</v>
      </c>
      <c r="D3">
        <v>493</v>
      </c>
      <c r="E3">
        <v>22581</v>
      </c>
      <c r="F3">
        <v>7201</v>
      </c>
      <c r="G3">
        <v>2631</v>
      </c>
      <c r="H3">
        <v>1170465</v>
      </c>
      <c r="I3">
        <v>4458301</v>
      </c>
      <c r="J3">
        <v>2263916</v>
      </c>
      <c r="K3">
        <v>931167</v>
      </c>
      <c r="L3">
        <v>363995</v>
      </c>
    </row>
    <row r="4" spans="1:12">
      <c r="A4">
        <v>3</v>
      </c>
      <c r="B4">
        <v>2548</v>
      </c>
      <c r="C4">
        <v>31859</v>
      </c>
      <c r="D4">
        <v>481</v>
      </c>
      <c r="E4">
        <v>22595</v>
      </c>
      <c r="F4">
        <v>7061</v>
      </c>
      <c r="G4">
        <v>2684</v>
      </c>
      <c r="H4">
        <v>1137087</v>
      </c>
      <c r="I4">
        <v>4311208</v>
      </c>
      <c r="J4">
        <v>2311668</v>
      </c>
      <c r="K4">
        <v>938020</v>
      </c>
      <c r="L4">
        <v>361160</v>
      </c>
    </row>
    <row r="5" spans="1:12">
      <c r="A5">
        <v>4</v>
      </c>
      <c r="B5">
        <v>2549</v>
      </c>
      <c r="C5">
        <v>31832</v>
      </c>
      <c r="D5">
        <v>456</v>
      </c>
      <c r="E5">
        <v>22621</v>
      </c>
      <c r="F5">
        <v>7019</v>
      </c>
      <c r="G5">
        <v>2648</v>
      </c>
      <c r="H5">
        <v>1092144</v>
      </c>
      <c r="I5">
        <v>4151030</v>
      </c>
      <c r="J5">
        <v>2307349</v>
      </c>
      <c r="K5">
        <v>963305</v>
      </c>
      <c r="L5">
        <v>361162</v>
      </c>
    </row>
    <row r="6" spans="1:12">
      <c r="A6">
        <v>5</v>
      </c>
      <c r="B6">
        <v>2550</v>
      </c>
      <c r="C6">
        <v>31819</v>
      </c>
      <c r="D6">
        <v>443</v>
      </c>
      <c r="E6">
        <v>22537</v>
      </c>
      <c r="F6">
        <v>7042</v>
      </c>
      <c r="G6">
        <v>2683</v>
      </c>
      <c r="H6">
        <v>1061596</v>
      </c>
      <c r="I6">
        <v>4004326</v>
      </c>
      <c r="J6">
        <v>2265371</v>
      </c>
      <c r="K6">
        <v>1002835</v>
      </c>
      <c r="L6">
        <v>362869</v>
      </c>
    </row>
    <row r="7" spans="1:12">
      <c r="A7">
        <v>6</v>
      </c>
      <c r="B7">
        <v>2551</v>
      </c>
      <c r="C7">
        <v>31405</v>
      </c>
      <c r="D7">
        <v>416</v>
      </c>
      <c r="E7">
        <v>22295</v>
      </c>
      <c r="F7">
        <v>7039</v>
      </c>
      <c r="G7">
        <v>2487</v>
      </c>
      <c r="H7">
        <v>1043513</v>
      </c>
      <c r="I7">
        <v>3823056</v>
      </c>
      <c r="J7">
        <v>2175040</v>
      </c>
      <c r="K7">
        <v>984093</v>
      </c>
      <c r="L7">
        <v>360880</v>
      </c>
    </row>
    <row r="8" spans="1:12">
      <c r="A8">
        <v>7</v>
      </c>
      <c r="B8">
        <v>2552</v>
      </c>
      <c r="C8">
        <v>31162</v>
      </c>
      <c r="D8">
        <v>346</v>
      </c>
      <c r="E8">
        <v>21994</v>
      </c>
      <c r="F8">
        <v>7016</v>
      </c>
      <c r="G8">
        <v>2498</v>
      </c>
      <c r="H8">
        <v>1044694</v>
      </c>
      <c r="I8">
        <v>3651613</v>
      </c>
      <c r="J8">
        <v>2172287</v>
      </c>
      <c r="K8">
        <v>1026281</v>
      </c>
      <c r="L8">
        <v>356798</v>
      </c>
    </row>
    <row r="9" spans="1:12">
      <c r="A9">
        <v>8</v>
      </c>
      <c r="B9">
        <v>2553</v>
      </c>
      <c r="C9">
        <v>31085</v>
      </c>
      <c r="D9">
        <v>339</v>
      </c>
      <c r="E9">
        <v>21722</v>
      </c>
      <c r="F9">
        <v>6998</v>
      </c>
      <c r="G9">
        <v>2527</v>
      </c>
      <c r="H9">
        <v>1037074</v>
      </c>
      <c r="I9">
        <v>3525976</v>
      </c>
      <c r="J9">
        <v>2143430</v>
      </c>
      <c r="K9">
        <v>1057389</v>
      </c>
      <c r="L9">
        <v>357188</v>
      </c>
    </row>
    <row r="10" spans="1:12">
      <c r="A10">
        <v>9</v>
      </c>
      <c r="B10">
        <v>2554</v>
      </c>
      <c r="C10">
        <v>30945</v>
      </c>
      <c r="D10">
        <v>310</v>
      </c>
      <c r="E10">
        <v>21718</v>
      </c>
      <c r="F10">
        <v>6994</v>
      </c>
      <c r="G10">
        <v>2543</v>
      </c>
      <c r="H10">
        <v>1010700</v>
      </c>
      <c r="I10">
        <v>3461367</v>
      </c>
      <c r="J10">
        <v>2036863</v>
      </c>
      <c r="K10">
        <v>1099613</v>
      </c>
      <c r="L10">
        <v>355229</v>
      </c>
    </row>
    <row r="11" spans="1:12">
      <c r="A11">
        <v>10</v>
      </c>
      <c r="B11">
        <v>2555</v>
      </c>
      <c r="C11">
        <v>30832</v>
      </c>
      <c r="D11">
        <v>284</v>
      </c>
      <c r="E11">
        <v>21595</v>
      </c>
      <c r="F11">
        <v>6974</v>
      </c>
      <c r="G11">
        <v>2547</v>
      </c>
      <c r="H11">
        <v>980825</v>
      </c>
      <c r="I11">
        <v>3386853</v>
      </c>
      <c r="J11">
        <v>1901340</v>
      </c>
      <c r="K11">
        <v>1128943</v>
      </c>
      <c r="L11">
        <v>353944</v>
      </c>
    </row>
    <row r="12" spans="1:12">
      <c r="A12">
        <v>11</v>
      </c>
      <c r="B12">
        <v>2556</v>
      </c>
      <c r="C12">
        <v>30753</v>
      </c>
      <c r="D12">
        <v>268</v>
      </c>
      <c r="E12">
        <v>21488</v>
      </c>
      <c r="F12">
        <v>6988</v>
      </c>
      <c r="G12">
        <v>2545</v>
      </c>
      <c r="H12">
        <v>921489</v>
      </c>
      <c r="I12">
        <v>3329922</v>
      </c>
      <c r="J12">
        <v>1829744</v>
      </c>
      <c r="K12">
        <v>1162558</v>
      </c>
      <c r="L12">
        <v>346302</v>
      </c>
    </row>
    <row r="13" spans="1:12">
      <c r="A13">
        <v>12</v>
      </c>
      <c r="B13">
        <v>2557</v>
      </c>
      <c r="C13">
        <v>30667</v>
      </c>
      <c r="D13">
        <v>255</v>
      </c>
      <c r="E13">
        <v>21403</v>
      </c>
      <c r="F13">
        <v>6974</v>
      </c>
      <c r="G13">
        <v>2545</v>
      </c>
      <c r="H13">
        <v>900666</v>
      </c>
      <c r="I13">
        <v>3291578</v>
      </c>
      <c r="J13">
        <v>1789585</v>
      </c>
      <c r="K13">
        <v>1132975</v>
      </c>
      <c r="L13">
        <v>344150</v>
      </c>
    </row>
    <row r="14" spans="1:12">
      <c r="A14">
        <v>13</v>
      </c>
      <c r="B14">
        <v>2558</v>
      </c>
      <c r="C14">
        <v>30537</v>
      </c>
      <c r="D14">
        <v>279</v>
      </c>
      <c r="E14">
        <v>21300</v>
      </c>
      <c r="F14">
        <v>6965</v>
      </c>
      <c r="G14">
        <v>2551</v>
      </c>
      <c r="H14">
        <v>890328</v>
      </c>
      <c r="I14">
        <v>3244395</v>
      </c>
      <c r="J14">
        <v>1767833</v>
      </c>
      <c r="K14">
        <v>1078315</v>
      </c>
      <c r="L14">
        <v>344699</v>
      </c>
    </row>
    <row r="15" spans="1:12">
      <c r="A15">
        <v>14</v>
      </c>
      <c r="B15">
        <v>2559</v>
      </c>
      <c r="C15">
        <v>30481</v>
      </c>
      <c r="D15">
        <v>236</v>
      </c>
      <c r="E15">
        <v>21300</v>
      </c>
      <c r="F15">
        <v>6965</v>
      </c>
      <c r="G15">
        <v>2551</v>
      </c>
      <c r="H15">
        <v>897563</v>
      </c>
      <c r="I15">
        <v>3204176</v>
      </c>
      <c r="J15">
        <v>1737508</v>
      </c>
      <c r="K15">
        <v>1017025</v>
      </c>
      <c r="L15">
        <v>344451</v>
      </c>
    </row>
    <row r="16" spans="1:12">
      <c r="A16">
        <v>15</v>
      </c>
      <c r="B16">
        <v>2560</v>
      </c>
      <c r="C16">
        <v>30196</v>
      </c>
      <c r="D16">
        <v>209</v>
      </c>
      <c r="E16">
        <v>20129</v>
      </c>
      <c r="F16">
        <v>6880</v>
      </c>
      <c r="G16">
        <v>2493</v>
      </c>
      <c r="H16">
        <v>980934</v>
      </c>
      <c r="I16">
        <v>3144689</v>
      </c>
      <c r="J16">
        <v>1736030</v>
      </c>
      <c r="K16">
        <v>985956</v>
      </c>
      <c r="L16">
        <v>348416</v>
      </c>
    </row>
    <row r="17" spans="1:12">
      <c r="A17">
        <v>16</v>
      </c>
      <c r="B17">
        <v>2561</v>
      </c>
      <c r="C17">
        <v>29917</v>
      </c>
      <c r="D17">
        <v>195</v>
      </c>
      <c r="E17">
        <v>20239</v>
      </c>
      <c r="F17">
        <v>6934</v>
      </c>
      <c r="G17">
        <v>2529</v>
      </c>
      <c r="H17">
        <v>960387</v>
      </c>
      <c r="I17">
        <v>3121256</v>
      </c>
      <c r="J17">
        <v>1726825</v>
      </c>
      <c r="K17">
        <v>972657</v>
      </c>
      <c r="L17">
        <v>345870</v>
      </c>
    </row>
    <row r="18" spans="1:12">
      <c r="A18">
        <v>17</v>
      </c>
      <c r="B18">
        <v>2562</v>
      </c>
      <c r="C18">
        <v>29685</v>
      </c>
      <c r="D18">
        <v>186</v>
      </c>
      <c r="E18">
        <v>20088</v>
      </c>
      <c r="F18">
        <v>6905</v>
      </c>
      <c r="G18">
        <v>2558</v>
      </c>
      <c r="H18">
        <v>899527</v>
      </c>
      <c r="I18">
        <v>3097505</v>
      </c>
      <c r="J18">
        <v>1706790</v>
      </c>
      <c r="K18">
        <v>949338</v>
      </c>
      <c r="L18">
        <v>343517</v>
      </c>
    </row>
    <row r="19" spans="1:12">
      <c r="A19">
        <v>18</v>
      </c>
      <c r="B19">
        <v>2563</v>
      </c>
      <c r="C19">
        <v>29472</v>
      </c>
      <c r="D19">
        <v>170</v>
      </c>
      <c r="E19">
        <v>20196</v>
      </c>
      <c r="F19">
        <v>6885</v>
      </c>
      <c r="G19">
        <v>2561</v>
      </c>
      <c r="H19">
        <v>875960</v>
      </c>
      <c r="I19">
        <v>3063142</v>
      </c>
      <c r="J19">
        <v>1687690</v>
      </c>
      <c r="K19">
        <v>973953</v>
      </c>
      <c r="L19">
        <v>344611</v>
      </c>
    </row>
    <row r="20" spans="1:12">
      <c r="A20">
        <v>19</v>
      </c>
      <c r="B20">
        <v>2564</v>
      </c>
      <c r="C20">
        <v>29414</v>
      </c>
      <c r="D20">
        <v>169</v>
      </c>
      <c r="E20">
        <v>19795</v>
      </c>
      <c r="F20">
        <v>6854</v>
      </c>
      <c r="G20">
        <v>2567</v>
      </c>
      <c r="H20">
        <v>872161</v>
      </c>
      <c r="I20" s="41">
        <v>3036882</v>
      </c>
      <c r="J20" s="41">
        <v>1688270</v>
      </c>
      <c r="K20" s="41">
        <v>1010849</v>
      </c>
      <c r="L20">
        <v>348673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01</vt:lpstr>
      <vt:lpstr>stat_01_info</vt:lpstr>
      <vt:lpstr>stat_01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OBEC64</cp:lastModifiedBy>
  <cp:lastPrinted>2019-07-18T03:30:37Z</cp:lastPrinted>
  <dcterms:created xsi:type="dcterms:W3CDTF">2006-12-19T23:09:01Z</dcterms:created>
  <dcterms:modified xsi:type="dcterms:W3CDTF">2022-01-28T06:38:40Z</dcterms:modified>
</cp:coreProperties>
</file>